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24226"/>
  <mc:AlternateContent xmlns:mc="http://schemas.openxmlformats.org/markup-compatibility/2006">
    <mc:Choice Requires="x15">
      <x15ac:absPath xmlns:x15ac="http://schemas.microsoft.com/office/spreadsheetml/2010/11/ac" url="/Users/molina/PycharmProjects/tecnm/u079/pasado/2026/IT Minatitlán/"/>
    </mc:Choice>
  </mc:AlternateContent>
  <xr:revisionPtr revIDLastSave="0" documentId="13_ncr:1_{465D879E-E7F8-2348-8D5D-CCEF07F150E0}" xr6:coauthVersionLast="47" xr6:coauthVersionMax="47" xr10:uidLastSave="{00000000-0000-0000-0000-000000000000}"/>
  <bookViews>
    <workbookView xWindow="0" yWindow="620" windowWidth="28800" windowHeight="15580" tabRatio="759" xr2:uid="{00000000-000D-0000-FFFF-FFFF00000000}"/>
  </bookViews>
  <sheets>
    <sheet name="Fmto " sheetId="1" r:id="rId1"/>
    <sheet name="INSTRUCTIVO DE LLENADO " sheetId="2" r:id="rId2"/>
    <sheet name="Catálogo" sheetId="3" state="hidden" r:id="rId3"/>
  </sheets>
  <externalReferences>
    <externalReference r:id="rId4"/>
    <externalReference r:id="rId5"/>
  </externalReferences>
  <definedNames>
    <definedName name="a">[1]Hoja1!$E$2:$E$4</definedName>
    <definedName name="años" localSheetId="2">#REF!</definedName>
    <definedName name="años" localSheetId="0">#REF!</definedName>
    <definedName name="años">#REF!</definedName>
    <definedName name="añosAmp" localSheetId="2">#REF!</definedName>
    <definedName name="añosAmp" localSheetId="0">#REF!</definedName>
    <definedName name="añosAmp">#REF!</definedName>
    <definedName name="_xlnm.Print_Area" localSheetId="0">'Fmto '!$B$1:$P$259</definedName>
    <definedName name="_xlnm.Print_Area" localSheetId="1">'INSTRUCTIVO DE LLENADO '!$A$1:$L$67</definedName>
    <definedName name="Conceptos" localSheetId="2">#REF!</definedName>
    <definedName name="Conceptos" localSheetId="0">#REF!</definedName>
    <definedName name="Conceptos">#REF!</definedName>
    <definedName name="modalidad">[2]listas!$C$1:$C$3</definedName>
    <definedName name="NIVELES">[2]listas!$A$1:$A$3</definedName>
    <definedName name="obras" localSheetId="2">#REF!</definedName>
    <definedName name="obras" localSheetId="0">#REF!</definedName>
    <definedName name="obras">#REF!</definedName>
    <definedName name="PA">[2]listas!$B$1:$B$2</definedName>
    <definedName name="_xlnm.Print_Titles" localSheetId="0">'Fmto '!$1:$5</definedName>
    <definedName name="_xlnm.Print_Titles" localSheetId="1">'INSTRUCTIVO DE LLENADO '!$1:$7</definedName>
    <definedName name="unidades" localSheetId="2">#REF!</definedName>
    <definedName name="unidades" localSheetId="0">#REF!</definedName>
    <definedName name="unida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1" i="1" l="1"/>
  <c r="H211" i="1"/>
  <c r="K210" i="1"/>
  <c r="H210" i="1"/>
  <c r="K203" i="1"/>
  <c r="H203" i="1"/>
  <c r="K195" i="1"/>
  <c r="H195" i="1"/>
  <c r="K190" i="1"/>
  <c r="H190" i="1"/>
  <c r="K185" i="1"/>
  <c r="H185" i="1"/>
  <c r="K180" i="1"/>
  <c r="H180" i="1"/>
  <c r="K176" i="1"/>
  <c r="H176" i="1"/>
  <c r="K169" i="1"/>
  <c r="H169" i="1"/>
  <c r="K165" i="1"/>
  <c r="H165" i="1"/>
  <c r="K161" i="1"/>
  <c r="H161" i="1"/>
  <c r="K152" i="1"/>
  <c r="H152" i="1"/>
  <c r="K144" i="1"/>
  <c r="H144" i="1"/>
  <c r="K139" i="1"/>
  <c r="H139" i="1"/>
  <c r="K134" i="1"/>
  <c r="H134" i="1"/>
  <c r="K126" i="1"/>
  <c r="H126" i="1"/>
  <c r="K114" i="1"/>
  <c r="H114" i="1"/>
  <c r="K109" i="1"/>
  <c r="H109" i="1"/>
  <c r="K81" i="1" l="1"/>
  <c r="K68" i="1"/>
  <c r="K55" i="1"/>
  <c r="K42" i="1"/>
  <c r="H13" i="1"/>
  <c r="K82" i="1" l="1"/>
</calcChain>
</file>

<file path=xl/sharedStrings.xml><?xml version="1.0" encoding="utf-8"?>
<sst xmlns="http://schemas.openxmlformats.org/spreadsheetml/2006/main" count="958" uniqueCount="552">
  <si>
    <t>Por mi conducto y con base en los Lineamientos del Programa presupuestario: Expansión de la Educación Media Superior y Superior (Educación Superior), para el ejercicio fiscal 2026, el Instituto Tecnológico de Minatitlán, presenta para evaluación el proyecto con las características que a continuación se mencionan:</t>
  </si>
  <si>
    <t>Nombre del proyecto:</t>
  </si>
  <si>
    <t>Fortalecimiento de Cuatro Laboratorios Estratégicos de Inteligencia Artificial Aplicada para la Expansión de la Matrícula y la Vinculación Productiva del Instituto Tecnológico de Minatitlán</t>
  </si>
  <si>
    <t>PROYECTO DIRIGIDO A:</t>
  </si>
  <si>
    <t>Modalidad 1. Ampliación de nueva (s) escuelas, planteles o unidades foráneas:</t>
  </si>
  <si>
    <t>Modalidad 2.a) Creación de nuevos programas educativos</t>
  </si>
  <si>
    <t>Modalidad 2. b) Incremento de Matrícula en Programas Educativos de TSU o Profesional asociado y Licenciatura que aún no cuentan con al menos una generación de egresados (programas de reciente creación)</t>
  </si>
  <si>
    <t>Modalidad 3. Proyectos de Equipamiento</t>
  </si>
  <si>
    <t>X</t>
  </si>
  <si>
    <t>Costo total del Proyecto 2026
(Por rubro)</t>
  </si>
  <si>
    <t>Obra
(pesos)</t>
  </si>
  <si>
    <t>Programa Educativo
(pesos)</t>
  </si>
  <si>
    <t>Equipamiento
(pesos)</t>
  </si>
  <si>
    <t>Total (pesos)</t>
  </si>
  <si>
    <t>Datos del responsable del proyecto</t>
  </si>
  <si>
    <t>Nombre:</t>
  </si>
  <si>
    <t>Sergio Fernando Garibay Armenta</t>
  </si>
  <si>
    <t>Datos del responsable operativo del proyecto</t>
  </si>
  <si>
    <t>Cargo:</t>
  </si>
  <si>
    <t>Director</t>
  </si>
  <si>
    <t>Gilberto Rodríguez Montufar</t>
  </si>
  <si>
    <t>Teléfono(s) con clave de larga distancia:</t>
  </si>
  <si>
    <t>922 202 7335, Ext. 101</t>
  </si>
  <si>
    <t>Subdirector Académico</t>
  </si>
  <si>
    <t>Dirección de correo electrónico:</t>
  </si>
  <si>
    <t>dir_minatitlan@tecnm.mx</t>
  </si>
  <si>
    <t>Teléfono(s):</t>
  </si>
  <si>
    <t>922 202 7335, Ext. 400</t>
  </si>
  <si>
    <t>Página Web donde se informará del ejercicio del recurso:</t>
  </si>
  <si>
    <t>http://minatitlan.tecnm.mx</t>
  </si>
  <si>
    <t>acad_minatitlan@tecnm.mx</t>
  </si>
  <si>
    <t>Justificación del Proyecto:</t>
  </si>
  <si>
    <t>El proyecto atiende la insuficiencia y obsolescencia de laboratorios que hoy limitan el crecimiento del Instituto Tecnológico de Minatitlán. El equipamiento integral de cuatro laboratorios estratégicos de inteligencia artificial aplicada fortalece 10 programas educativos de licenciatura existentes, consolida los programas de reciente creación en Inteligencia Artificial y Desarrollo de Aplicaciones, y sustenta el incremento de matrícula de 3,504 a 4,100 estudiantes al ciclo 2027-2028, con pertinencia regional frente al Corredor Interoceánico del Istmo de Tehuantepec y al Plan México 2024.</t>
  </si>
  <si>
    <t>Objetivo general:</t>
  </si>
  <si>
    <t>Meta Académica del proyecto:</t>
  </si>
  <si>
    <t>Fortalecer la formación práctica, la pertinencia académica y la capacidad institucional de atención de los 10 programas educativos de licenciatura del Instituto Tecnológico de Minatitlán, mediante el equipamiento y la modernización de cuatro Laboratorios estratégicos vinculados con inteligencia artificial aplicada, automatización, logística, energía y medio ambiente, a fin de contribuir al incremento de la matrícula de licenciatura en 596 estudiantes, al pasar de 3,504 en el ciclo escolar 2025-2026 a 4,100 en el ciclo escolar 2027-2028, así como a la retención estudiantil y a la vinculación con los sectores productivos estratégicos del sur de Veracruz.</t>
  </si>
  <si>
    <t>A través del proyecto, se beneficiarán 10 programas educativos de licenciatura; la cuantificación del formato SES corresponde exclusivamente a este nivel. Por ello, para el ciclo 2027-2028 la institución incrementará su matrícula en 596 estudiantes; esto es, la institución pasará de 3,504 estudiantes del ciclo escolar 2025-2026 a 3,810 en el ciclo escolar 2026-2027 y 4,100 estudiantes en el ciclo escolar 2027-2028.</t>
  </si>
  <si>
    <t>Cuadro resumen del proyecto</t>
  </si>
  <si>
    <t>Objetivo particular</t>
  </si>
  <si>
    <t>Meta</t>
  </si>
  <si>
    <t>Acción</t>
  </si>
  <si>
    <t>Recurso total solicitado 2026</t>
  </si>
  <si>
    <t>Breve justificación</t>
  </si>
  <si>
    <t>1. Habilitar y operar el Laboratorio de Inteligencia Artificial y Tecnologías Digitales en los edificios del Laboratorio de Ingeniería en Sistemas Computacionales y del Centro de Cómputo, mediante equipamiento tecnológico, conectividad y mobiliario especializado, para fortalecer la formación práctica de Ingeniería en Inteligencia Artificial, Ingeniería en Desarrollo de Aplicaciones e Ingeniería en Sistemas Computacionales, contribuir a que su matrícula conjunta pase de 423 estudiantes en 2025-2026 a 625 en 2027-2028, y apoyar la operación institucional del Centro Público de Formación en Inteligencia Artificial.</t>
  </si>
  <si>
    <t>1.1 Dotar al Laboratorio de Inteligencia Artificial y Tecnologías Digitales de capacidad de procesamiento, almacenamiento y dispositivos especializados para prácticas de aprendizaje automático, visión artificial, inteligencia artificial embebida y mentoría académica.</t>
  </si>
  <si>
    <t>1.1.1 Adquirir e instalar las estaciones de trabajo de alto desempeño, los servidores centrales y las estaciones de acompañamiento académico requeridos para la operación regular del laboratorio y del Centro Público de Formación en Inteligencia Artificial.</t>
  </si>
  <si>
    <t>Esta acción concentra el núcleo de procesamiento y acompañamiento que requieren Ingeniería en Inteligencia Artificial, Ingeniería en Desarrollo de Aplicaciones e Ingeniería en Sistemas Computacionales, además de la operación del CPFIA.</t>
  </si>
  <si>
    <t>1.1.2 Adquirir e integrar el hardware especializado para prácticas de inteligencia artificial embebida, visión artificial y prototipado electrónico en los edificios del Laboratorio de Ingeniería en Sistemas Computacionales y del Centro de Cómputo.</t>
  </si>
  <si>
    <t>Los kits y dispositivos especializados habilitan prácticas que no pueden ejecutarse con equipo de cómputo convencional y conectan la formación con semiconductores, edge computing e inspección automatizada.</t>
  </si>
  <si>
    <t>1.2 Asegurar la conectividad segura y la interoperabilidad del laboratorio para operar sesiones presenciales, mentorías y trabajo colaborativo con servicios institucionales y en la nube.</t>
  </si>
  <si>
    <t>1.2.1 Implementar la infraestructura de red, ciberseguridad, telecomunicaciones y acceso inalámbrico requerida para la operación del laboratorio y su vinculación con la red institucional.</t>
  </si>
  <si>
    <t>La operación del CPFIA y de los laboratorios de Inteligencia Artificial exige conectividad segura, segmentación de red, almacenamiento compartido y cobertura inalámbrica estable.</t>
  </si>
  <si>
    <t>1.3 Habilitar condiciones ergonómicas, didácticas y de continuidad operativa para el uso intensivo del Laboratorio de Inteligencia Artificial y Tecnologías Digitales.</t>
  </si>
  <si>
    <t>1.3.1 Adquirir e instalar los equipos de respaldo eléctrico, mobiliario y recursos didácticos necesarios para habilitar condiciones ergonómicas y de operación continua en el laboratorio.</t>
  </si>
  <si>
    <t>La continuidad eléctrica, la ergonomía y el equipamiento didáctico son indispensables para sesiones largas de laboratorio, mentoría presencial y trabajo colaborativo en el CPFIA; por ello se integra una meta específica de acondicionamiento y mobiliario.</t>
  </si>
  <si>
    <t>Subtotal Objetivo 1</t>
  </si>
  <si>
    <t>2. Modernizar y poner en operación el Laboratorio de Ingeniería Electromecánica como espacio de formación en inteligencia artificial aplicada a la electromovilidad, la industria automotriz y la industria 4.0, mediante equipamiento especializado, conectividad industrial y acondicionamiento didáctico, para fortalecer las competencias de Ingeniería Electromecánica e Ingeniería Electrónica y contribuir a que su matrícula conjunta pase de 755 estudiantes en 2025-2026 a 855 en 2027-2028.</t>
  </si>
  <si>
    <t>2.1 Fortalecer la capacidad del Laboratorio de Ingeniería Electromecánica para prácticas de robótica, automatización y mantenimiento predictivo con apoyo de inteligencia artificial.</t>
  </si>
  <si>
    <t>2.1.1 Adquirir e instalar equipamiento de robótica colaborativa, Controladores Lógicos Programables y sensores industriales para prácticas de automatización y mantenimiento predictivo.</t>
  </si>
  <si>
    <t>Estos equipos concentran las prácticas centrales de automatización industrial y acercan el perfil de egreso a los requerimientos de electromovilidad e industria 4.0 del CIIT.</t>
  </si>
  <si>
    <t>2.1.2 Adquirir e instalar módulos de electromovilidad, instrumentación diagnóstica, equipo CNC y estaciones de programación industrial para prácticas integrales de industria 4.0.</t>
  </si>
  <si>
    <t>La formación práctica en electromovilidad y manufactura inteligente requiere módulos, diagnóstico y estaciones de programación compatibles con los procesos productivos regionales.</t>
  </si>
  <si>
    <t>2.2 Asegurar la conectividad, la interoperabilidad y la transmisión segura de datos del taller-laboratorio para integrar Controladores Lógicos Programables, sensores, estaciones y recursos de electromovilidad.</t>
  </si>
  <si>
    <t>2.2.1 Implementar la infraestructura de red cableada e inalámbrica requerida para la integración de Controladores Lógicos Programables, sensores, estaciones y equipos del laboratorio industrial.</t>
  </si>
  <si>
    <t>La automatización industrial requiere interconectar sensores, estaciones y dispositivos de control con una red estable y preparada para operación con datos en tiempo real.</t>
  </si>
  <si>
    <t>2.3 Habilitar condiciones de seguridad operativa, ergonomía y resguardo mediante respaldo eléctrico, mesas binarias, bancos de trabajo, sillas técnicas y mobiliario especializado para prácticas continuas de automatización y electromovilidad.</t>
  </si>
  <si>
    <t>2.3.1 Adquirir e instalar equipos de respaldo eléctrico, protección personal, mesas binarias, bancos de trabajo, sillas técnicas, gabinetes y herramientas para operar el taller-laboratorio con seguridad y atención de grupos completos.</t>
  </si>
  <si>
    <t>El cobot, los Controladores Lógicos Programables, el torno de Control Numérico por Computadora y los módulos de electromovilidad requieren energía protegida, superficies de trabajo, resguardo y seguridad personal; sin estas condiciones el laboratorio no puede atender prácticas intensivas ni sostener la ampliación de matrícula.</t>
  </si>
  <si>
    <t>Subtotal Objetivo 2</t>
  </si>
  <si>
    <t>3. Instalar y poner en funcionamiento el Laboratorio de Inteligencia Artificial para Logística Inteligente, Nearshoring y Externalización de Servicios, y complementar su operación con conectividad y renovación del mobiliario académico asociado, para fortalecer el aprendizaje práctico, la modalidad dual y los entornos de empresa simulada en Ingeniería Industrial, Ingeniería en Gestión Empresarial y Licenciatura en Administración, y contribuir a que su matrícula conjunta pase de 1,696 estudiantes en 2025-2026 a 1,910 en 2027-2028.</t>
  </si>
  <si>
    <t>3.1 Habilitar capacidades de simulación logística, análisis de datos y externalización de servicios en un entorno académico orientado a nearshoring y empresa simulada.</t>
  </si>
  <si>
    <t>3.1.1 Adquirir e instalar estaciones de trabajo y dispositivos móviles para prácticas de simulación logística, análisis de datos y servicios nearshore.</t>
  </si>
  <si>
    <t>Las estaciones y tabletas permiten operar software de simulación, tableros logísticos y procesos de externalización de servicios orientados al mercado regional.</t>
  </si>
  <si>
    <t>3.1.2 Adquirir e integrar sistemas didácticos de vehículos autónomos, trazabilidad con sensores y entrenamiento en gestión de cadena de suministro digital.</t>
  </si>
  <si>
    <t>Los sistemas de Vehículos de Guía Autónoma y trazabilidad digital acercan las prácticas a entornos reales de centros de distribución y cadenas de valor del CIIT.</t>
  </si>
  <si>
    <t>3.2 Asegurar la conectividad, la visualización de indicadores y la operación continua del aula-laboratorio para sesiones de simulación, empresa simulada y modalidad dual.</t>
  </si>
  <si>
    <t>3.2.1 Implementar la infraestructura de red, acceso inalámbrico y respaldo eléctrico requerida para la operación del laboratorio de logística inteligente.</t>
  </si>
  <si>
    <t>Las prácticas de trazabilidad, tableros y software de simulación requieren conectividad estable y respaldo eléctrico para sesiones académicas en horario ampliado.</t>
  </si>
  <si>
    <t>3.2.2 Adquirir e instalar el equipamiento audiovisual para la visualización de indicadores, simulaciones y sesiones de empresa simulada.</t>
  </si>
  <si>
    <t>Las pantallas, el proyector y el pizarrón interactivo permiten exponer KPIs, rutas, escenarios de simulación y ejercicios colaborativos en el aula-laboratorio.</t>
  </si>
  <si>
    <t>3.3 Renovar el mobiliario colaborativo y el resguardo de dispositivos del aula-laboratorio para operar esquemas de empresa simulada, modalidad dual y análisis logístico con grupos completos.</t>
  </si>
  <si>
    <t>3.3.1 Adquirir e instalar butacas, mesas binarias, sillas ergonómicas y lockers de resguardo requeridos para habilitar configuraciones colaborativas, prácticas duales y sesiones extendidas del aula-laboratorio.</t>
  </si>
  <si>
    <t>La simulación logística y la empresa simulada exigen mobiliario flexible para trabajo por pares, atención docente y resguardo seguro de tabletas; esta meta completa la operación del laboratorio y vuelve creíble el incremento de matrícula atendible.</t>
  </si>
  <si>
    <t>Subtotal Objetivo 3</t>
  </si>
  <si>
    <t>4. Actualizar y poner en operación los Laboratorios de Química General y de Análisis Industriales como espacios de formación en inteligencia artificial aplicada a la energía sostenible, el monitoreo ambiental y la industria petroquímica, mediante equipamiento especializado, mejoras de seguridad y renovación del mobiliario académico asociado, para fortalecer la capacidad experimental y la vinculación de Ingeniería Química e Ingeniería Ambiental, y contribuir a que su matrícula conjunta pase de 630 estudiantes en 2025-2026 a 710 en 2027-2028.</t>
  </si>
  <si>
    <t>4.1 Fortalecer la capacidad de monitoreo ambiental, calidad del agua y análisis energético con herramientas de inteligencia artificial para proyectos vinculados con el entorno petroquímico y ambiental.</t>
  </si>
  <si>
    <t>4.1.1 Adquirir e instalar sistemas de monitoreo ambiental, analizadores de agua y energía y equipos de análisis de tendencias para prácticas de inteligencia artificial aplicada.</t>
  </si>
  <si>
    <t>Estos equipos permiten prácticas de monitoreo y analítica vinculadas con procesos energéticos, calidad del agua y cumplimiento ambiental del entorno productivo regional.</t>
  </si>
  <si>
    <t>4.1.2 Adquirir e instalar la estación meteorológica, la micro-red solar, el material experimental y las estaciones de modelado ambiental y energético.</t>
  </si>
  <si>
    <t>La combinación de modelado climático, energía renovable y estaciones de trabajo permite vincular la experimentación con análisis de datos y simulación de sistemas sostenibles.</t>
  </si>
  <si>
    <t>4.2 Asegurar la conectividad, el respaldo eléctrico y el resguardo de sensores del laboratorio para operar estaciones de monitoreo, analizadores y modelado ambiental con datos en tiempo real.</t>
  </si>
  <si>
    <t>4.2.1 Implementar la infraestructura de red, respaldo eléctrico y resguardo de sensores requerida para la operación del laboratorio de energía sostenible y análisis ambiental.</t>
  </si>
  <si>
    <t>La operación de sensores, analizadores y estaciones de trabajo ambientales exige conectividad estable, protección eléctrica y resguardo seguro del equipo de campo para sostener prácticas con datos en tiempo real y vinculación aplicada.</t>
  </si>
  <si>
    <t>4.3 Fortalecer la seguridad experimental y el mobiliario didáctico de los Laboratorios de Química General y de Análisis Industriales para prácticas ambientales, petroquímicas y energéticas con grupos completos.</t>
  </si>
  <si>
    <t>4.3.1 Adquirir e instalar mesas binarias resistentes a químicos, regadera y lavaojos, gabinetes para reactivos, butacas, pizarrones interactivos y sillas técnicas para asegurar prácticas experimentales y trabajo académico continuo.</t>
  </si>
  <si>
    <t>Los analizadores ambientales y energéticos solo pueden aprovecharse plenamente si existen mesas resistentes, seguridad química, butacas y apoyo didáctico; esta meta permite prácticas seguras, grupos completos y una oferta formativa más atractiva para Ingeniería Química e Ingeniería Ambiental.</t>
  </si>
  <si>
    <t>Subtotal Objetivo 4</t>
  </si>
  <si>
    <t>TOTAL</t>
  </si>
  <si>
    <t>OBRA</t>
  </si>
  <si>
    <t>Número de Meta</t>
  </si>
  <si>
    <t>Número de Acción</t>
  </si>
  <si>
    <t>Denominación de la Obra</t>
  </si>
  <si>
    <t>Descripción de la obra</t>
  </si>
  <si>
    <t>Sede</t>
  </si>
  <si>
    <t>Municipio</t>
  </si>
  <si>
    <t>Recurso solicitado 2026</t>
  </si>
  <si>
    <t>m2 programados</t>
  </si>
  <si>
    <t>Fecha tentativa de conclusión de la obra programada</t>
  </si>
  <si>
    <t>Beneficiarios</t>
  </si>
  <si>
    <t>Impacto</t>
  </si>
  <si>
    <t>Observaciones</t>
  </si>
  <si>
    <t>EQUIPAMIENTO</t>
  </si>
  <si>
    <t>Descripción</t>
  </si>
  <si>
    <t>Concepto</t>
  </si>
  <si>
    <t>Costo unitario $</t>
  </si>
  <si>
    <t>Cantidad requerida</t>
  </si>
  <si>
    <t>Unidad de medida</t>
  </si>
  <si>
    <t>Justificación</t>
  </si>
  <si>
    <t>Fecha programada para conclusión de la acción</t>
  </si>
  <si>
    <t>1.1</t>
  </si>
  <si>
    <t>1.1.1</t>
  </si>
  <si>
    <t>Intel Core i7-14700K, 32 GB DDR5, NVIDIA RTX 4070 12 GB, SSD NVMe 1 TB, monitor 27" 4K; incluye teclado/ratón inalámbrico; para entrenamiento de modelos de Aprendizaje Automático (Machine Learning) y Aprendizaje Profundo (Deep Learning), análisis de datos y desarrollo de software nearshore (Ingeniería en Sistemas Computacionales, Ingeniería en Inteligencia Artificial, Ingeniería en Desarrollo de Aplicaciones). Moderniza LISC y COM</t>
  </si>
  <si>
    <t>Estación de trabajo con procesador gráfico para Inteligencia Artificial y servicios de externalización</t>
  </si>
  <si>
    <t>Pieza</t>
  </si>
  <si>
    <t>Bien requerido para entrenamiento de modelos de aprendizaje automático (machine learning) y aprendizaje profundo (deep learning), análisis de datos y desarrollo de software nearshore (ingeniería en sistemas computacionales, ingeniería en inteligencia a...</t>
  </si>
  <si>
    <t>31 de diciembre de 2026</t>
  </si>
  <si>
    <t>2× NVIDIA RTX A4000 16 GB, Intel Xeon Silver 4314, 256 GB ECC RAM, NVMe RAID 4 TB; servidor central para entrenar redes neuronales, ajuste fino de Modelos de Lenguaje de Gran Escala (LLM) y visión artificial. Uso compartido para todos los PE del plantel</t>
  </si>
  <si>
    <t>Servidor de entrenamiento de Inteligencia Artificial compartido (formato rack 2U)</t>
  </si>
  <si>
    <t>Bien requerido para entrenar redes neuronales, ajuste fino de modelos de lenguaje de gran escala (llm) y visión artificial; forma parte de la acción 1.1.1 del laboratorio de inteligencia artificial y tecnologías digitales.</t>
  </si>
  <si>
    <t>4 bahías hot-swap, NVMe 3 TB × 4, acceso mediante protocolos de red SMB/NFS/iSCSI, 2× GbE; almacenamiento centralizado de datasets de entrenamiento y respaldo de proyectos de los 3 programas del laboratorio; complementa el servidor IA</t>
  </si>
  <si>
    <t>Servidor de Almacenamiento en Red (NAS) para conjuntos de datos e Inteligencia Artificial</t>
  </si>
  <si>
    <t>Bien requerido para la operación del laboratorio de inteligencia artificial y tecnologías digitales y el cumplimiento de la acción 1.1.1.</t>
  </si>
  <si>
    <t>Intel Core i5-14500H, 16 GB RAM, SSD 512 GB, pantalla 14" FHD; para demostración de modelos IA, revisión de código y presentaciones</t>
  </si>
  <si>
    <t>Laptop ultrabook para instructor</t>
  </si>
  <si>
    <t>Bien requerido para demostración de modelos ia, revisión de código y presentaciones; forma parte de la acción 1.1.1 del laboratorio de inteligencia artificial y tecnologías digitales.</t>
  </si>
  <si>
    <t>Intel Core i5-14400, 16 GB RAM, SSD NVMe 512 GB, monitor 24", teclado/ratón; dedicadas al acompañamiento presencial de estudiantes y egresados del Centro Público de Formación en Inteligencia Artificial (CPFIA), así como prácticas de análisis de datos, desarrollo de software e introducción a la nube en ISC, IIA e IDAP</t>
  </si>
  <si>
    <t>Estación de trabajo para mentoría y acompañamiento IA</t>
  </si>
  <si>
    <t>Monto total solicitado para esta acción:</t>
  </si>
  <si>
    <t>1.1.2</t>
  </si>
  <si>
    <t>Board con I/O digital, VGA, Ethernet, USB; acelerador hardware para inferencia IA (TinyML) y diseño de circuitos en semiconductores; cubre demanda de perfiles en diseño de chips y edge computing</t>
  </si>
  <si>
    <t>Tarjeta de desarrollo de Arreglo de Compuertas Programable en Campo (FPGA) para educación</t>
  </si>
  <si>
    <t>Bien requerido para inferencia ia (tinyml) y diseño de circuitos en semiconductores; forma parte de la acción 1.1.2 del laboratorio de inteligencia artificial y tecnologías digitales.</t>
  </si>
  <si>
    <t>Raspberry Pi 5 4 GB, módulo Google Coral Edge TPU, cámara 12 MP, sensores (IMU, GPS, BLE), protoboard y cables; para prácticas de IA embebida, detección de objetos y servicios IoT nearshore</t>
  </si>
  <si>
    <t>Kit de Internet de las Cosas e Inteligencia Artificial avanzado</t>
  </si>
  <si>
    <t>Kit</t>
  </si>
  <si>
    <t>Bien requerido para prácticas de ia embebida, detección de objetos y servicios iot nearshore; forma parte de la acción 1.1.2 del laboratorio de inteligencia artificial y tecnologías digitales.</t>
  </si>
  <si>
    <t>Resolución 1080p 60 fps, lente CS-mount, driver UVC; para prácticas de OpenCV, YOLO v8, detección de defectos industriales e inspección automatizada en sectores automotriz y manufactura</t>
  </si>
  <si>
    <t>Cámara de visión artificial para aprendizaje automático e inspección industrial</t>
  </si>
  <si>
    <t>Bien requerido para prácticas de opencv, yolo v8, detección de defectos industriales e inspección automatizada en sectores automotriz y manufactura; forma parte de la acción 1.1.2 del laboratorio de inteligencia artificial y tecnologías digitales.</t>
  </si>
  <si>
    <t>Resistores, capacitores, microcontroladores (ESP32/STM32), LEDs, cables dupont, protoboards; lote surtido para proyectos edge computing</t>
  </si>
  <si>
    <t>Set de componentes electrónicos para prototipos IA</t>
  </si>
  <si>
    <t>Lote</t>
  </si>
  <si>
    <t>Bien requerido para proyectos edge computing; forma parte de la acción 1.1.2 del laboratorio de inteligencia artificial y tecnologías digitales.</t>
  </si>
  <si>
    <t>1.2</t>
  </si>
  <si>
    <t>1.2.1</t>
  </si>
  <si>
    <t>24 puertos Gigabit Ethernet con Alimentación por Cable (PoE+), presupuesto de 400 W de PoE, puertos SFP+ de 10 Gbps para enlace a fibra óptica, gestión centralizada de red y segmentación por proyecto; dos unidades para el laboratorio de cómputo e Inteligencia Artificial</t>
  </si>
  <si>
    <t>Switch administrable PoE de 24 puertos para laboratorio de IA</t>
  </si>
  <si>
    <t>Bien requerido para enlace a fibra óptica, gestión centralizada de red y segmentación por proyecto; forma parte de la acción 1.2.1 del laboratorio de inteligencia artificial y tecnologías digitales.</t>
  </si>
  <si>
    <t>Rack cerrado con ventilación forzada, PDU monitoreada 20A, para alojar servidor IA, switches, NAS y equipos de red</t>
  </si>
  <si>
    <t>Armario de telecomunicaciones de 42U con unidad de distribución de energía inteligente</t>
  </si>
  <si>
    <t>Bien requerido para alojar servidor ia, switches, nas y equipos de red; forma parte de la acción 1.2.1 del laboratorio de inteligencia artificial y tecnologías digitales.</t>
  </si>
  <si>
    <t>Cable de par trenzado sin apantallar Cat6A de 305 metros, conductor de cobre sólido calibre 23 AWG; para el cableado estructurado permanente del laboratorio de cómputo e Inteligencia Artificial; cumple TIA-568-C.2 y permite Ethernet a 10 Gigabits por segundo</t>
  </si>
  <si>
    <t>Bobina de cable UTP Cat6A (305 metros, conductor sólido puro cobre)</t>
  </si>
  <si>
    <t>Bobina</t>
  </si>
  <si>
    <t>Bien requerido para el cableado estructurado permanente del laboratorio de cómputo e inteligencia artificial; forma parte de la acción 1.2.1 del laboratorio de inteligencia artificial y tecnologías digitales.</t>
  </si>
  <si>
    <t>100 conectores modulares RJ45 Cat6A de paso completo (pass-through), herramienta de crimpado profesional, herramienta de impacto (punch-down) y verificador de continuidad; para la terminación de los cables de red del laboratorio de Inteligencia Artificial</t>
  </si>
  <si>
    <t>Lote de 100 conectores RJ45 Cat6A y herramienta de crimpado</t>
  </si>
  <si>
    <t>Bien requerido para la terminación de los cables de red del laboratorio de inteligencia artificial; forma parte de la acción 1.2.1 del laboratorio de inteligencia artificial y tecnologías digitales.</t>
  </si>
  <si>
    <t>Panel de parcheo de 24 puertos Cat6A, montaje en rack 1U, etiquetado incluido; para la organización del cableado estructurado del laboratorio en el armario de comunicaciones</t>
  </si>
  <si>
    <t>Panel de conexiones Cat6A de 24 puertos (patch panel)</t>
  </si>
  <si>
    <t>Bien requerido para la organización del cableado estructurado del laboratorio en el armario de comunicaciones; forma parte de la acción 1.2.1 del laboratorio de inteligencia artificial y tecnologías digitales.</t>
  </si>
  <si>
    <t>Cable de fibra óptica monomodo OS2 de 305 metros, 8 hilos, chaqueta exterior LSZH; para el enlace troncal de alta velocidad entre el laboratorio de Inteligencia Artificial y el nodo central de la institución; compatible con los puertos SFP+ del equipamiento de red</t>
  </si>
  <si>
    <t>Bobina de cable de fibra óptica monomodo OS2 para interconexión (305 metros)</t>
  </si>
  <si>
    <t>Bien requerido para el enlace troncal de alta velocidad entre el laboratorio de inteligencia artificial y el nodo central de la institución; forma parte de la acción 1.2.1 del laboratorio de inteligencia artificial y tecnologías digitales.</t>
  </si>
  <si>
    <t>Appliance UTM: firewall de nueva generación, VPN, filtrado de contenidos, QoS por flujo; garantiza la conectividad segura a las plataformas del Centro Público de Formación en IA (IA, Ciberseguridad, Nube, Java) y protege la red interna del laboratorio</t>
  </si>
  <si>
    <t>Firewall UTM para acceso seguro a internet y plataformas en nube</t>
  </si>
  <si>
    <t>Bien requerido para la operación del laboratorio de inteligencia artificial y tecnologías digitales y el cumplimiento de la acción 1.2.1.</t>
  </si>
  <si>
    <t>Controlador centralizado con almacenamiento interno de 1 TB para monitoreo de la infraestructura de red; administra de forma integrada los switches y puntos de acceso inalámbrico del laboratorio y de los demás laboratorios del proyecto desde una sola interfaz web</t>
  </si>
  <si>
    <t>Controlador centralizado de red y monitoreo para laboratorios de IA</t>
  </si>
  <si>
    <t>Bien requerido para monitoreo de la infraestructura de red; forma parte de la acción 1.2.1 del laboratorio de inteligencia artificial y tecnologías digitales.</t>
  </si>
  <si>
    <t>Protocolo WiFi 7 (802.11be), 6 antenas con tecnología Multi-Link Operation (MLO), capacidad para 230 clientes simultáneos, bandas 2.4, 5 y 6 GHz, alimentación por cable (PoE+) y montaje en techo; cuatro unidades para cobertura total del laboratorio de Inteligencia Artificial y el aula de mentoría del Centro Público de Formación en Inteligencia Artificial</t>
  </si>
  <si>
    <t>Punto de acceso inalámbrico de alta densidad (WiFi 7)</t>
  </si>
  <si>
    <t>Bien requerido para 230 clientes simultáneos, bandas 2; forma parte de la acción 1.2.1 del laboratorio de inteligencia artificial y tecnologías digitales.</t>
  </si>
  <si>
    <t>Switch administrable de distribución de 48 puertos a 2.5 Gigabits por segundo, enrutamiento de capa 3, 12 puertos SFP+ a 10 Gbps para conexión a fibra óptica y gestión centralizada; interconecta todos los switches del laboratorio con el Almacenamiento en Red (NAS), el servidor de Inteligencia Artificial y los puntos de acceso inalámbrico</t>
  </si>
  <si>
    <t>Switch de distribución de red de 48 puertos con capa 3</t>
  </si>
  <si>
    <t>Bien requerido para conexión a fibra óptica y gestión centralizada; forma parte de la acción 1.2.1 del laboratorio de inteligencia artificial y tecnologías digitales.</t>
  </si>
  <si>
    <t>Cable de par trenzado sin apantallar Cat6A de 305 metros, conductor de cobre sólido calibre 23 AWG; para el cableado estructurado de las 10 estaciones de mentoría del Centro Público de Formación en Inteligencia Artificial y la extensión de red al segundo switch</t>
  </si>
  <si>
    <t>Bobina de cable UTP Cat6A para estaciones de mentoría (305 metros)</t>
  </si>
  <si>
    <t>Bien requerido para el cableado estructurado de las 10 estaciones de mentoría del centro público de formación en inteligencia artificial y la extensión de red al segundo switch; forma parte de la acción 1.2.1 del laboratorio de inteligencia artificial...</t>
  </si>
  <si>
    <t>1.3</t>
  </si>
  <si>
    <t>1.3.1</t>
  </si>
  <si>
    <t>Regulador con respaldo ≥15 min a plena carga, 8 contactos, comunicación RS-232/USB; protege servidores, NAS y estaciones GPU</t>
  </si>
  <si>
    <t>Sistema de Alimentación Ininterrumpida (UPS) de 3000 VA para sala de cómputo</t>
  </si>
  <si>
    <t>Bien requerido para la operación del laboratorio de inteligencia artificial y tecnologías digitales y el cumplimiento de la acción 1.3.1.</t>
  </si>
  <si>
    <t>Protección contra picos, cable 1.8 m, interruptor; una por mesa de laboratorio para alimentar monitores, laptops y accesorios</t>
  </si>
  <si>
    <t>Reguladora-regleta de voltaje protegida 6 contactos</t>
  </si>
  <si>
    <t>Bien requerido para alimentar monitores, laptops y accesorios; forma parte de la acción 1.3.1 del laboratorio de inteligencia artificial y tecnologías digitales.</t>
  </si>
  <si>
    <t>4K UHD, touch 20 puntos, HDMI×3, LAN, Android integrado; pizarrón digital para clases de IA, demostraciones y revisiones de código</t>
  </si>
  <si>
    <t>Pantalla interactiva LED 75" táctil para laboratorio IA</t>
  </si>
  <si>
    <t>Bien requerido para clases de ia, demostraciones y revisiones de código; forma parte de la acción 1.3.1 del laboratorio de inteligencia artificial y tecnologías digitales.</t>
  </si>
  <si>
    <t>Superficie melamina 28 mm 1800×900 mm, canaleta central para cableado, estructura metálica reforzada; dos plazas de trabajo por mesa; configuración modular para prácticas IA, mentoría presencial CPFIA y trabajo colaborativo</t>
  </si>
  <si>
    <t>Mesa binaria para laboratorio de cómputo</t>
  </si>
  <si>
    <t>Bien requerido para cableado, estructura metálica reforzada; forma parte de la acción 1.3.1 del laboratorio de inteligencia artificial y tecnologías digitales.</t>
  </si>
  <si>
    <t>Respaldo alto en mesh, altura ajustable, reposabrazos regulables, base 5 puntas con ruedas; una silla por estación de cómputo; cubre las 20 estaciones GPU y las 10 estaciones de mentoría del CPFIA; garantiza condiciones ergonómicas para sesiones largas de laboratorio y acompañamiento</t>
  </si>
  <si>
    <t>Silla ergonómica giratoria respaldo alto para estación GPU</t>
  </si>
  <si>
    <t>Bien requerido para sesiones largas de laboratorio y acompañamiento; forma parte de la acción 1.3.1 del laboratorio de inteligencia artificial y tecnologías digitales.</t>
  </si>
  <si>
    <t>Superficie 1200×600 mm, 3 cajones y cajonera con cerradura, para el espacio del docente/instructor del laboratorio IA</t>
  </si>
  <si>
    <t>Escritorio instructor con cajones y cajonera</t>
  </si>
  <si>
    <t>Bien requerido para el espacio del docente/instructor del laboratorio ia; forma parte de la acción 1.3.1 del laboratorio de inteligencia artificial y tecnologías digitales.</t>
  </si>
  <si>
    <t>Superficie vitrosa, bandeja imantada, incluye 4 marcadores y borrador; para mapeo colaborativo de proyectos IA y arquitecturas de sistemas</t>
  </si>
  <si>
    <t>Pizarrón blanco magnético 1.2×2.4 m para planeación</t>
  </si>
  <si>
    <t>Bien requerido para mapeo colaborativo de proyectos ia y arquitecturas de sistemas; forma parte de la acción 1.3.1 del laboratorio de inteligencia artificial y tecnologías digitales.</t>
  </si>
  <si>
    <t>2.1</t>
  </si>
  <si>
    <t>2.1.1</t>
  </si>
  <si>
    <t>Universal Robots UR5e o equiv., 6 ejes, alcance 850 mm, carga útil 5 kg, interfaz Ethernet/Modbus; para prácticas de automatización IA, programación colaborativa y células de manufactura automotriz 4.0</t>
  </si>
  <si>
    <t>Robot colaborativo (cobot) UR5e 6 ejes</t>
  </si>
  <si>
    <t>Bien requerido para prácticas de automatización ia, programación colaborativa y células de manufactura automotriz 4; forma parte de la acción 2.1.1 del laboratorio de inteligencia artificial para electromovilidad, industria automotriz e industria 4.0.</t>
  </si>
  <si>
    <t>Dobot Magician Lite o equiv., 4 ejes, carga útil 250 g, control Python/ROS; para prácticas de pick-and-place con visión artificial en líneas de ensamble automotriz simuladas</t>
  </si>
  <si>
    <t>Brazo robótico de mesa (pick &amp; place IA)</t>
  </si>
  <si>
    <t>Bien requerido para prácticas de pick-and-place con visión artificial en líneas de ensamble automotriz simuladas; forma parte de la acción 2.1.1 del laboratorio de inteligencia artificial para electromovilidad, industria automotriz e industria 4.0.</t>
  </si>
  <si>
    <t>CPU 1513-1 PN, módulo AI 8× Analog Input, panel KTP1200 Comfort 12"; para automatización industrial con IA integrada (TIA Portal), control adaptativo y diagnóstico predictivo de maquinaria</t>
  </si>
  <si>
    <t>Controlador Lógico Programable Siemens S7-1500 con Interfaz Hombre-Máquina táctil</t>
  </si>
  <si>
    <t>Bien requerido para automatización industrial con ia integrada (tia portal), control adaptativo y diagnóstico predictivo de maquinaria; forma parte de la acción 2.1.1 del laboratorio de inteligencia artificial para electromovilidad, industria automotri...</t>
  </si>
  <si>
    <t>Sensor vibración MEMS, temperatura Pt100, corriente AC, presión; protocolo OPC-UA para integración con plataformas IIoT (Azure IoT/AWS); habilita prácticas de mantenimiento predictivo con IA</t>
  </si>
  <si>
    <t>Kit de sensores industriales del Internet Industrial de las Cosas</t>
  </si>
  <si>
    <t>Bien requerido para integración con plataformas iiot (azure iot/aws); forma parte de la acción 2.1.1 del laboratorio de inteligencia artificial para electromovilidad, industria automotriz e industria 4.0.</t>
  </si>
  <si>
    <t>2.1.2</t>
  </si>
  <si>
    <t>Pack LiFePO4 48V/20Ah, BMS con comunicación CAN-BUS, cargador EVSE Nivel 2 de 7.2 kW, display estado de carga; para prácticas de gestión energética IA en vehículos eléctricos y flotas del CIIT</t>
  </si>
  <si>
    <t>Módulo didáctico de electromovilidad con batería, Sistema de Gestión de Batería y Equipo de Carga</t>
  </si>
  <si>
    <t>Bien requerido para prácticas de gestión energética ia en vehículos eléctricos y flotas del ciit; forma parte de la acción 2.1.2 del laboratorio de inteligencia artificial para electromovilidad, industria automotriz e industria 4.0.</t>
  </si>
  <si>
    <t>Resolución 320×240 px, rango -20–550 °C, integración FLIR Tools; para diagnóstico de fallas eléctricas/mecánicas asistido por IA</t>
  </si>
  <si>
    <t>Cámara termográfica infrarroja para mantenimiento predictivo</t>
  </si>
  <si>
    <t>Bien requerido para diagnóstico de fallas eléctricas/mecánicas asistido por ia; forma parte de la acción 2.1.2 del laboratorio de inteligencia artificial para electromovilidad, industria automotriz e industria 4.0.</t>
  </si>
  <si>
    <t>3 ejes, husillo 1.5 kW, entre puntas 300 mm, interfaz CNC con módulo de monitoreo por IA (vibración y desgaste de herramienta)</t>
  </si>
  <si>
    <t>Torno de Control Numérico por Computadora didáctico con control adaptativo</t>
  </si>
  <si>
    <t>Bien requerido para la operación del laboratorio de inteligencia artificial para electromovilidad, industria automotriz e industria 4.0 y el cumplimiento de la acción 2.1.2.</t>
  </si>
  <si>
    <t>Intel Core i7-14700, 32 GB RAM DDR5, SSD NVMe 1 TB, GPU NVIDIA RTX 3060, monitor 27", teclado/ratón; software TIA Portal, MATLAB/Simulink, Python ML; para Ingeniería Electromecánica e Ingeniería Electrónica en proyectos de control inteligente y electromovilidad</t>
  </si>
  <si>
    <t>Estación de trabajo para programación industrial IA</t>
  </si>
  <si>
    <t>Bien requerido para ingeniería electromecánica e ingeniería electrónica en proyectos de control inteligente y electromovilidad; forma parte de la acción 2.1.2 del laboratorio de inteligencia artificial para electromovilidad, industria automotriz e indu...</t>
  </si>
  <si>
    <t>2.2</t>
  </si>
  <si>
    <t>2.2.1</t>
  </si>
  <si>
    <t>24 puertos Gigabit Ethernet con Alimentación por Cable (PoE+), presupuesto de 250 W, puertos SFP+ para fibra y gestión centralizada de red; para conectar los Controladores Lógicos Programables, sensores del Internet Industrial de las Cosas, cámaras, estaciones de trabajo y pantallas del laboratorio</t>
  </si>
  <si>
    <t>Switch administrable PoE de 24 puertos para laboratorio industrial</t>
  </si>
  <si>
    <t>Bien requerido para fibra y gestión centralizada de red; forma parte de la acción 2.2.1 del laboratorio de inteligencia artificial para electromovilidad, industria automotriz e industria 4.0.</t>
  </si>
  <si>
    <t>Cable de par trenzado sin apantallar Cat6A de 305 metros, conductor de cobre sólido calibre 23 AWG; para el cableado estructurado permanente del laboratorio de electromovilidad e industria 4.0; cumple con la norma TIA-568-C.2</t>
  </si>
  <si>
    <t>Bobina de cable UTP Cat6A para cableado del laboratorio (305 metros)</t>
  </si>
  <si>
    <t>Bien requerido para el cableado estructurado permanente del laboratorio de electromovilidad e industria 4; forma parte de la acción 2.2.1 del laboratorio de inteligencia artificial para electromovilidad, industria automotriz e industria 4.0.</t>
  </si>
  <si>
    <t>Bien requerido para la organización del cableado estructurado del laboratorio en el armario de comunicaciones; forma parte de la acción 2.2.1 del laboratorio de inteligencia artificial para electromovilidad, industria automotriz e industria 4.0.</t>
  </si>
  <si>
    <t>50 conectores modulares RJ45 Cat6A de paso completo, herramienta de crimpado y verificador de continuidad; para la terminación del cableado de red del laboratorio de industria 4.0</t>
  </si>
  <si>
    <t>Lote de 50 conectores RJ45 Cat6A y herramienta de crimpado</t>
  </si>
  <si>
    <t>Bien requerido para la terminación del cableado de red del laboratorio de industria 4; forma parte de la acción 2.2.1 del laboratorio de inteligencia artificial para electromovilidad, industria automotriz e industria 4.0.</t>
  </si>
  <si>
    <t>Protocolo WiFi 7 (802.11be), 6 antenas con tecnología Multi-Link Operation (MLO), capacidad para 230 clientes simultáneos, bandas 2.4, 5 y 6 GHz y alimentación por cable (PoE+); dos unidades para cobertura total del laboratorio de electromovilidad, automatización e industria 4.0</t>
  </si>
  <si>
    <t>Punto de acceso inalámbrico de alta densidad para laboratorio industrial</t>
  </si>
  <si>
    <t>Bien requerido para 230 clientes simultáneos, bandas 2; forma parte de la acción 2.2.1 del laboratorio de inteligencia artificial para electromovilidad, industria automotriz e industria 4.0.</t>
  </si>
  <si>
    <t>Cable de par trenzado sin apantallar Cat6A de 305 metros; para el tendido de los puntos de acceso inalámbrico y la extensión de red hacia las estaciones del taller industrial</t>
  </si>
  <si>
    <t>Bobina de cable UTP Cat6A adicional para puntos de acceso (305 metros)</t>
  </si>
  <si>
    <t>Bien requerido para el tendido de los puntos de acceso inalámbrico y la extensión de red hacia las estaciones del taller industrial; forma parte de la acción 2.2.1 del laboratorio de inteligencia artificial para electromovilidad, industria automotriz e...</t>
  </si>
  <si>
    <t>Cable de fibra óptica monomodo OS2 de 305 metros, 8 hilos, chaqueta LSZH; para el enlace de alta velocidad entre el laboratorio industrial y el nodo central de comunicaciones de la institución; compatible con los puertos SFP+ del equipamiento de red</t>
  </si>
  <si>
    <t>Bobina de cable de fibra óptica monomodo OS2 para enlace troncal (305 metros)</t>
  </si>
  <si>
    <t>Bien requerido para el enlace de alta velocidad entre el laboratorio industrial y el nodo central de comunicaciones de la institución; forma parte de la acción 2.2.1 del laboratorio de inteligencia artificial para electromovilidad, industria automotriz...</t>
  </si>
  <si>
    <t>2.3</t>
  </si>
  <si>
    <t>2.3.1</t>
  </si>
  <si>
    <t>Regulador con respaldo para CNC, cobot y equipos críticos, protección OVP/OCP; evita pérdidas por corte de energía</t>
  </si>
  <si>
    <t>Sistema de Alimentación Ininterrumpida (UPS) industrial de 3000 VA para equipos de taller</t>
  </si>
  <si>
    <t>Bien requerido para cnc, cobot y equipos críticos, protección ovp/ocp; forma parte de la acción 2.3.1 del laboratorio de inteligencia artificial para electromovilidad, industria automotriz e industria 4.0.</t>
  </si>
  <si>
    <t>Gafas de seguridad, guantes antiimpacto, bata antiestática, protectores auditivos; paquete de seguridad personal por estudiante</t>
  </si>
  <si>
    <t>Equipo de Protección Personal para laboratorio de industria 4.0</t>
  </si>
  <si>
    <t>Paquete</t>
  </si>
  <si>
    <t>Bien requerido para la operación del laboratorio de inteligencia artificial para electromovilidad, industria automotriz e industria 4.0 y el cumplimiento de la acción 2.3.1.</t>
  </si>
  <si>
    <t>Extintor polvo químico tipo ABC 6 kg certificado, botiquín tipo C NOM; para la seguridad del taller con equipo de alto voltaje y CNC</t>
  </si>
  <si>
    <t>Extintor ABC 6 kg y botiquín de primeros auxilios</t>
  </si>
  <si>
    <t>Bien requerido para la seguridad del taller con equipo de alto voltaje y cnc; forma parte de la acción 2.3.1 del laboratorio de inteligencia artificial para electromovilidad, industria automotriz e industria 4.0.</t>
  </si>
  <si>
    <t>Superficie de trabajo 1500×750 mm, cubierta metálica antivibración, canaleta central para cableado, estructura tubular; para prácticas de IIoT, automatización y mantenimiento de equipos industriales; dos plazas por mesa</t>
  </si>
  <si>
    <t>Mesa binaria de taller para laboratorio industrial</t>
  </si>
  <si>
    <t>Bien requerido para cableado, estructura tubular; forma parte de la acción 2.3.1 del laboratorio de inteligencia artificial para electromovilidad, industria automotriz e industria 4.0.</t>
  </si>
  <si>
    <t>Mesa tipo banco 1500×750 mm, superficie acero inox, 4 cajones con cerradura, capacidad 500 kg; para ensamble y mantenimiento de equipos industriales, cobot y módulos de electromovilidad</t>
  </si>
  <si>
    <t>Banco de trabajo industrial con superficie acero y 4 cajones</t>
  </si>
  <si>
    <t>Bien requerido para ensamble y mantenimiento de equipos industriales, cobot y módulos de electromovilidad; forma parte de la acción 2.3.1 del laboratorio de inteligencia artificial para electromovilidad, industria automotriz e industria 4.0.</t>
  </si>
  <si>
    <t>Estructura metálica, asiento giratorio antiestático, reposapiés ajustable, altura regulable 55–80 cm; para trabajo en bancos de laboratorio y estaciones de automatización; una por puesto de trabajo</t>
  </si>
  <si>
    <t>Silla/taburete ajustable antiestático para laboratorio industrial</t>
  </si>
  <si>
    <t>Bien requerido para trabajo en bancos de laboratorio y estaciones de automatización; forma parte de la acción 2.3.1 del laboratorio de inteligencia artificial para electromovilidad, industria automotriz e industria 4.0.</t>
  </si>
  <si>
    <t>4 entrepaños, capacidad 200 kg, para resguardo de PLCs, sensores y módulos de electromovilidad fuera de horas de práctica</t>
  </si>
  <si>
    <t>Gabinete metálico con cerradura para resguardo de equipo</t>
  </si>
  <si>
    <t>Bien requerido para resguardo de plcs, sensores y módulos de electromovilidad fuera de horas de práctica; forma parte de la acción 2.3.1 del laboratorio de inteligencia artificial para electromovilidad, industria automotriz e industria 4.0.</t>
  </si>
  <si>
    <t>Multímetro portátil, alicates, pinzas, destornilladores, llave torque, calibrador Vernier, estuche; incluye herramientas de mano esenciales para mantenimiento de PLCs y electromovilidad</t>
  </si>
  <si>
    <t>Set de herramientas para laboratorio industrial (50 piezas)</t>
  </si>
  <si>
    <t>Set</t>
  </si>
  <si>
    <t>Bien requerido para mantenimiento de plcs y electromovilidad; forma parte de la acción 2.3.1 del laboratorio de inteligencia artificial para electromovilidad, industria automotriz e industria 4.0.</t>
  </si>
  <si>
    <t>3.1</t>
  </si>
  <si>
    <t>3.1.1</t>
  </si>
  <si>
    <t>Intel Core i5-14400, 16 GB RAM, SSD 512 GB, monitor 24", teclado/ratón; software AnyLogic/FlexSim educativo, Python logistics AI; para prácticas de optimización de rutas y simulación de centros de distribución nearshore</t>
  </si>
  <si>
    <t>Estación de trabajo para simulación logística y IA</t>
  </si>
  <si>
    <t>Bien requerido para prácticas de optimización de rutas y simulación de centros de distribución nearshore; forma parte de la acción 3.1.1 del laboratorio de inteligencia artificial para logística inteligente, nearshoring y externalización de servicios.</t>
  </si>
  <si>
    <t>Intel Core i5-14400, 16 GB RAM, SSD 512 GB, monitor 24", teclado/ratón; para prácticas de outsourcing TI y BPO orientadas al mercado nearshore del sur de Veracruz; cubre grupos completos de hasta 25 estudiantes</t>
  </si>
  <si>
    <t>Estación de trabajo para nearshoring (BPO / outsourcing TI)</t>
  </si>
  <si>
    <t>Bien requerido para prácticas de outsourcing ti y bpo orientadas al mercado nearshore del sur de veracruz; forma parte de la acción 3.1.1 del laboratorio de inteligencia artificial para logística inteligente, nearshoring y externalización de servicios.</t>
  </si>
  <si>
    <t>Android 13, 4 GB RAM, 64 GB, WiFi 6; para WMS móvil, apps de trazabilidad RFID/GPS y nearshoring de atención al cliente</t>
  </si>
  <si>
    <t>Tableta Android 10" para prácticas móviles IA-logística</t>
  </si>
  <si>
    <t>Bien requerido para wms móvil, apps de trazabilidad rfid/gps y nearshoring de atención al cliente; forma parte de la acción 3.1.1 del laboratorio de inteligencia artificial para logística inteligente, nearshoring y externalización de servicios.</t>
  </si>
  <si>
    <t>3.1.2</t>
  </si>
  <si>
    <t>3 vehículos guiados autónomos de piso, navegación QR/Localización y Mapeo Simultáneo (SLAM), carga útil 2 kg, plataforma ROS2/Python; réplica de almacén automatizado del CIIT para prácticas de flota autónoma con IA</t>
  </si>
  <si>
    <t>Sistema didáctico de Vehículos de Guía Autónoma (3 vehículos autónomos)</t>
  </si>
  <si>
    <t>Sistema</t>
  </si>
  <si>
    <t>Bien requerido para prácticas de flota autónoma con ia; forma parte de la acción 3.1.2 del laboratorio de inteligencia artificial para logística inteligente, nearshoring y externalización de servicios.</t>
  </si>
  <si>
    <t>Lector RFID UHF USB, 20 tags RFID, tracker GPS LTE, beacons BLE; para prácticas de trazabilidad de inventarios, nearshoring de operaciones y cadena de frío en sectores petroquímico y automotriz del CIIT</t>
  </si>
  <si>
    <t>Kit de sensores del Internet de las Cosas para logística (identificación por radiofrecuencia, posicionamiento y Bluetooth de baja energía)</t>
  </si>
  <si>
    <t>Bien requerido para prácticas de trazabilidad de inventarios, nearshoring de operaciones y cadena de frío en sectores petroquímico y automotriz del ciit; forma parte de la acción 3.1.2 del laboratorio de inteligencia artificial para logística inteligen...</t>
  </si>
  <si>
    <t>Tarjetas magnéticas, fichas de flujo, mapa logístico impreso, manual de casos; para dinámica de empresa simulada y análisis de cadenas de valor del CIIT (petroquímica, nearshoring, automotriz)</t>
  </si>
  <si>
    <t>Kit de entrenamiento en Gestión de Cadena de Suministro Digital</t>
  </si>
  <si>
    <t>Bien requerido para dinámica de empresa simulada y análisis de cadenas de valor del ciit (petroquímica, nearshoring, automotriz); forma parte de la acción 3.1.2 del laboratorio de inteligencia artificial para logística inteligente, nearshoring y extern...</t>
  </si>
  <si>
    <t>3.2</t>
  </si>
  <si>
    <t>3.2.1</t>
  </si>
  <si>
    <t>16 puertos Gigabit Ethernet con Alimentación por Cable (PoE+), presupuesto de 130 W y gestión centralizada de red; para conectar estaciones de trabajo, tabletas, pantallas y dispositivos del Internet de las Cosas del laboratorio de simulación logística</t>
  </si>
  <si>
    <t>Switch administrable PoE de 16 puertos para laboratorio logístico</t>
  </si>
  <si>
    <t>Bien requerido para conectar estaciones de trabajo, tabletas, pantallas y dispositivos del internet de las cosas del laboratorio de simulación logística; forma parte de la acción 3.2.1 del laboratorio de inteligencia artificial para logística inteligen...</t>
  </si>
  <si>
    <t>Regulador con respaldo para estaciones y pantallas, 6 contactos; protege equipos durante cortes en el turno vespertino/nocturno</t>
  </si>
  <si>
    <t>Sistema de Alimentación Ininterrumpida (UPS) de 1500 VA para laboratorio</t>
  </si>
  <si>
    <t>Bien requerido para estaciones y pantallas, 6 contactos; forma parte de la acción 3.2.1 del laboratorio de inteligencia artificial para logística inteligente, nearshoring y externalización de servicios.</t>
  </si>
  <si>
    <t>Protocolo WiFi 7 (802.11be), 6 antenas con tecnología Multi-Link Operation (MLO), capacidad para 230 clientes simultáneos, bandas 2.4, 5 y 6 GHz y alimentación por cable (PoE+); dos unidades para cobertura total del laboratorio de simulación logística y prácticas de externalización de servicios</t>
  </si>
  <si>
    <t>Punto de acceso inalámbrico de alta densidad para laboratorio logístico</t>
  </si>
  <si>
    <t>Bien requerido para 230 clientes simultáneos, bandas 2; forma parte de la acción 3.2.1 del laboratorio de inteligencia artificial para logística inteligente, nearshoring y externalización de servicios.</t>
  </si>
  <si>
    <t>Cable de par trenzado sin apantallar Cat6A de 305 metros, conductor de cobre sólido calibre 23 AWG; para el cableado estructurado de los puntos de acceso inalámbrico y la extensión de red hacia el área de los Vehículos de Guía Autónoma y estaciones de trabajo</t>
  </si>
  <si>
    <t>Bobina de cable UTP Cat6A para cableado del laboratorio logístico (305 metros)</t>
  </si>
  <si>
    <t>Bien requerido para el cableado estructurado de los puntos de acceso inalámbrico y la extensión de red hacia el área de los vehículos de guía autónoma y estaciones de trabajo; forma parte de la acción 3.2.1 del laboratorio de inteligencia artificial pa...</t>
  </si>
  <si>
    <t>Cable de fibra óptica monomodo OS2 de 305 metros, 8 hilos, chaqueta LSZH; para el enlace de alta velocidad entre el laboratorio de logística y el nodo central de comunicaciones; compatible con los puertos SFP+ del equipamiento de red</t>
  </si>
  <si>
    <t>Bien requerido para el enlace de alta velocidad entre el laboratorio de logística y el nodo central de comunicaciones; forma parte de la acción 3.2.1 del laboratorio de inteligencia artificial para logística inteligente, nearshoring y externalización d...</t>
  </si>
  <si>
    <t>50 conectores modulares RJ45 Cat6A, herramienta de crimpado y verificador de continuidad; para la terminación del cableado de red del laboratorio de logística inteligente</t>
  </si>
  <si>
    <t>Lote de 50 conectores RJ45 Cat6A y accesorios de terminación</t>
  </si>
  <si>
    <t>Bien requerido para la terminación del cableado de red del laboratorio de logística inteligente; forma parte de la acción 3.2.1 del laboratorio de inteligencia artificial para logística inteligente, nearshoring y externalización de servicios.</t>
  </si>
  <si>
    <t>3.2.2</t>
  </si>
  <si>
    <t>HDMI×3, USB multimedia, soporte de pared; para visualización de KPIs logísticos en tiempo real y revisiones de proyectos</t>
  </si>
  <si>
    <t>Pantalla LED 65" 4K para dashboard logístico y simulación</t>
  </si>
  <si>
    <t>Bien requerido para visualización de kpis logísticos en tiempo real y revisiones de proyectos; forma parte de la acción 3.2.2 del laboratorio de inteligencia artificial para logística inteligente, nearshoring y externalización de servicios.</t>
  </si>
  <si>
    <t>3800 lúmenes, HDMI×2, USB-A; para proyección de simulaciones y demostraciones en el laboratorio de logística inteligente</t>
  </si>
  <si>
    <t>Proyector 4K corta distancia para aula laboratorio</t>
  </si>
  <si>
    <t>Bien requerido para proyección de simulaciones y demostraciones en el laboratorio de logística inteligente; forma parte de la acción 3.2.2 del laboratorio de inteligencia artificial para logística inteligente, nearshoring y externalización de servicios.</t>
  </si>
  <si>
    <t>Touch 20 puntos, 4K, Android 11, HDMI×2, WiFi; para presentación de tableros logísticos IA y clases magistrales en empresa simulada</t>
  </si>
  <si>
    <t>Pizarrón electrónico interactivo 86"</t>
  </si>
  <si>
    <t>Bien requerido para presentación de tableros logísticos ia y clases magistrales en empresa simulada; forma parte de la acción 3.2.2 del laboratorio de inteligencia artificial para logística inteligente, nearshoring y externalización de servicios.</t>
  </si>
  <si>
    <t>3.3</t>
  </si>
  <si>
    <t>3.3.1</t>
  </si>
  <si>
    <t>Estructura metálica tubular, tapizado resistente, paleta amplia 40×30 cm, apilable; reposición de mobiliario con vida útil &gt;15 años en aulas de II, IGEM y LADM; habilita talleres IA, empresa simulada y clases duales</t>
  </si>
  <si>
    <t>Butaca universitaria ergonómica con paleta abatible</t>
  </si>
  <si>
    <t>Bien requerido para la operación del laboratorio de inteligencia artificial para logística inteligente, nearshoring y externalización de servicios y el cumplimiento de la acción 3.3.1.</t>
  </si>
  <si>
    <t>Superficie melamina 28 mm 1800×900 mm, canaleta central para cableado, patas metálicas regulables; dos plazas de trabajo por mesa para sesiones de simulación logística, análisis de datos y prácticas de nearshoring</t>
  </si>
  <si>
    <t>Mesa binaria colaborativa para aula-laboratorio</t>
  </si>
  <si>
    <t>Bien requerido para cableado, patas metálicas regulables; forma parte de la acción 3.3.1 del laboratorio de inteligencia artificial para logística inteligente, nearshoring y externalización de servicios.</t>
  </si>
  <si>
    <t>Respaldo mesh, asiento regulable, descansabrazos, ruedas con freno; reposición en cubículos, sala de profesores y aulas del área</t>
  </si>
  <si>
    <t>Silla ergonómica para docentes, coordinadores y staff</t>
  </si>
  <si>
    <t>10 compartimentos, cerradura digital, carga USB; para resguardo seguro de tabletas en aulas con prácticas IA</t>
  </si>
  <si>
    <t>Gabinete lockers con carga USB integrada</t>
  </si>
  <si>
    <t>Bien requerido para resguardo seguro de tabletas en aulas con prácticas ia; forma parte de la acción 3.3.1 del laboratorio de inteligencia artificial para logística inteligente, nearshoring y externalización de servicios.</t>
  </si>
  <si>
    <t>4.1</t>
  </si>
  <si>
    <t>4.1.1</t>
  </si>
  <si>
    <t>Estación: PM2.5/PM10, CO2 (NDIR), VOC, temperatura, humedad, ruido; comunicación MQTT/LoRaWAN; módulo ML para predicción de calidad del aire; para prácticas de IA ambiental con empresas del CIIT</t>
  </si>
  <si>
    <t>Sistema de monitoreo ambiental multiparámetro con Internet de las Cosas</t>
  </si>
  <si>
    <t>Estación</t>
  </si>
  <si>
    <t>Bien requerido para predicción de calidad del aire; forma parte de la acción 4.1.1 del laboratorio de inteligencia artificial para energía sostenible, medio ambiente e industria petroquímica.</t>
  </si>
  <si>
    <t>Medición simultánea pH, OD, conductividad, turbidez, temperatura; comunicación Bluetooth/USB; módulo ML para análisis de tendencias; para monitoreo de efluentes en zona petroquímica del CIIT</t>
  </si>
  <si>
    <t>Analizador multiparamétrico de calidad de agua con Inteligencia Artificial</t>
  </si>
  <si>
    <t>Bien requerido para análisis de tendencias; forma parte de la acción 4.1.1 del laboratorio de inteligencia artificial para energía sostenible, medio ambiente e industria petroquímica.</t>
  </si>
  <si>
    <t>Medición trifásica V/A/W/PF/THD/armónicos, comunicación Modbus TCP; módulo IA para detección de anomalías y predicción de consumo; para eficiencia energética en industria petroquímica del CIIT</t>
  </si>
  <si>
    <t>Analizador de calidad de energía eléctrica con medición inteligente e Inteligencia Artificial</t>
  </si>
  <si>
    <t>Bien requerido para detección de anomalías y predicción de consumo; forma parte de la acción 4.1.1 del laboratorio de inteligencia artificial para energía sostenible, medio ambiente e industria petroquímica.</t>
  </si>
  <si>
    <t>Rango 0-4000 NTU, comunicación USB, software logging; para análisis de calidad de agua en efluentes industriales del CIIT</t>
  </si>
  <si>
    <t>Turbidímetro digital con análisis de tendencias por Inteligencia Artificial</t>
  </si>
  <si>
    <t>Bien requerido para análisis de calidad de agua en efluentes industriales del ciit; forma parte de la acción 4.1.1 del laboratorio de inteligencia artificial para energía sostenible, medio ambiente e industria petroquímica.</t>
  </si>
  <si>
    <t>4.1.2</t>
  </si>
  <si>
    <t>Sensores: viento, radiación solar, lluvia, temperatura/humedad suelo; datalogger con modelos LSTM para predicción de eventos climáticos; para proyectos de energía renovable y gestión hídrica del CIIT</t>
  </si>
  <si>
    <t>Estación meteorológica con Inteligencia Artificial para modelado climático local</t>
  </si>
  <si>
    <t>Bien requerido para predicción de eventos climáticos; forma parte de la acción 4.1.2 del laboratorio de inteligencia artificial para energía sostenible, medio ambiente e industria petroquímica.</t>
  </si>
  <si>
    <t>Panel FV 400 W, controlador MPPT 60A con monitoreo IoT, batería LiFePO4 100Ah, inversor 1 kW; para prácticas de energía renovable con análisis de generación y consumo por IA</t>
  </si>
  <si>
    <t>Micro-red solar educativa (panel fotovoltaico 400 W con controlador de carga y batería de litio)</t>
  </si>
  <si>
    <t>Bien requerido para prácticas de energía renovable con análisis de generación y consumo por ia; forma parte de la acción 4.1.2 del laboratorio de inteligencia artificial para energía sostenible, medio ambiente e industria petroquímica.</t>
  </si>
  <si>
    <t>Matraces, vasos de precipitado, buretas, probetas, pipetas; consumibles para 12 meses de prácticas de análisis ambiental e industrial</t>
  </si>
  <si>
    <t>Material de vidrio de laboratorio para prácticas de Ingeniería Química e Ingeniería Ambiental</t>
  </si>
  <si>
    <t>Bien requerido para 12 meses de prácticas de análisis ambiental e industrial; forma parte de la acción 4.1.2 del laboratorio de inteligencia artificial para energía sostenible, medio ambiente e industria petroquímica.</t>
  </si>
  <si>
    <t>Intel Core i7-14700, 32 GB RAM DDR5, SSD NVMe 1 TB, monitor 27", teclado/ratón; software MATLAB, HOMER Energy, QGIS, Python ML; para modelado de sistemas de energía sostenible y análisis ambiental</t>
  </si>
  <si>
    <t>Estación de trabajo para modelado ambiental y energético con IA</t>
  </si>
  <si>
    <t>Bien requerido para modelado de sistemas de energía sostenible y análisis ambiental; forma parte de la acción 4.1.2 del laboratorio de inteligencia artificial para energía sostenible, medio ambiente e industria petroquímica.</t>
  </si>
  <si>
    <t>4.2</t>
  </si>
  <si>
    <t>4.2.1</t>
  </si>
  <si>
    <t>Regulador con respaldo para estaciones de monitoreo IoT y analizadores; protege equipo de campo ante cortes de energía en laboratorios</t>
  </si>
  <si>
    <t>Sistema de Alimentación Ininterrumpida (UPS) de 1500 VA para equipos de monitoreo ambiental</t>
  </si>
  <si>
    <t>Bien requerido para estaciones de monitoreo iot y analizadores; forma parte de la acción 4.2.1 del laboratorio de inteligencia artificial para energía sostenible, medio ambiente e industria petroquímica.</t>
  </si>
  <si>
    <t>Acero inoxidable, 3 entrepaños, cerradura; para almacenamiento seguro de sensores ambientales, drones y equipo de campo</t>
  </si>
  <si>
    <t>Gabinete para resguardo de sensores y kits IoT</t>
  </si>
  <si>
    <t>Bien requerido para almacenamiento seguro de sensores ambientales, drones y equipo de campo; forma parte de la acción 4.2.1 del laboratorio de inteligencia artificial para energía sostenible, medio ambiente e industria petroquímica.</t>
  </si>
  <si>
    <t>16 puertos Gigabit Ethernet con Alimentación por Cable (PoE+), presupuesto de 130 W y gestión centralizada de red; para conectar estaciones de trabajo, analizadores del Internet de las Cosas, sensores de campo y puntos de acceso inalámbrico del laboratorio de energía sostenible y análisis ambiental</t>
  </si>
  <si>
    <t>Switch administrable PoE de 16 puertos para laboratorio de energía y ambiente</t>
  </si>
  <si>
    <t>Bien requerido para conectar estaciones de trabajo, analizadores del internet de las cosas, sensores de campo y puntos de acceso inalámbrico del laboratorio de energía sostenible y análisis ambiental; forma parte de la acción 4.2.1 del laboratorio de i...</t>
  </si>
  <si>
    <t>Protocolo WiFi 7 (802.11be), 6 antenas con tecnología Multi-Link Operation (MLO), capacidad para 230 clientes simultáneos, bandas 2.4, 5 y 6 GHz y alimentación por cable (PoE+); dos unidades para cobertura total del laboratorio de energía sostenible, medio ambiente e industria petroquímica</t>
  </si>
  <si>
    <t>Punto de acceso inalámbrico de alta densidad para laboratorio de energía</t>
  </si>
  <si>
    <t>Bien requerido para 230 clientes simultáneos, bandas 2; forma parte de la acción 4.2.1 del laboratorio de inteligencia artificial para energía sostenible, medio ambiente e industria petroquímica.</t>
  </si>
  <si>
    <t>Cable de par trenzado sin apantallar Cat6A de 305 metros, conductor de cobre sólido calibre 23 AWG; para el cableado estructurado permanente de las estaciones de trabajo y equipos del Internet de las Cosas del laboratorio de energía sostenible y análisis ambiental</t>
  </si>
  <si>
    <t>Bobina de cable UTP Cat6A para cableado del laboratorio de análisis (305 metros)</t>
  </si>
  <si>
    <t>Bien requerido para el cableado estructurado permanente de las estaciones de trabajo y equipos del internet de las cosas del laboratorio de energía sostenible y análisis ambiental; forma parte de la acción 4.2.1 del laboratorio de inteligencia artifici...</t>
  </si>
  <si>
    <t>Cable de fibra óptica monomodo OS2 de 305 metros, 8 hilos, chaqueta LSZH; para el enlace de alta velocidad entre el laboratorio de energía y análisis ambiental y el nodo central de comunicaciones; compatible con los puertos SFP+ del equipamiento de red</t>
  </si>
  <si>
    <t>Bien requerido para el enlace de alta velocidad entre el laboratorio de energía y análisis ambiental y el nodo central de comunicaciones; forma parte de la acción 4.2.1 del laboratorio de inteligencia artificial para energía sostenible, medio ambiente...</t>
  </si>
  <si>
    <t>50 conectores modulares RJ45 Cat6A, herramienta de crimpado, etiquetas adhesivas numeradas; para la terminación e identificación del cableado de red del laboratorio de análisis ambiental e industrial</t>
  </si>
  <si>
    <t>Bien requerido para la terminación e identificación del cableado de red del laboratorio de análisis ambiental e industrial; forma parte de la acción 4.2.1 del laboratorio de inteligencia artificial para energía sostenible, medio ambiente e industria pe...</t>
  </si>
  <si>
    <t>4.3</t>
  </si>
  <si>
    <t>4.3.1</t>
  </si>
  <si>
    <t>1500×750 mm, superficie epoxy negra grado laboratorio, soporte metálico ajustable; resistente a disolventes y ácidos diluidos; dos plazas de trabajo por mesa para prácticas de análisis ambiental e industrial con equipos IoT</t>
  </si>
  <si>
    <t>Mesa binaria de laboratorio con superficie epoxy resistente a químicos</t>
  </si>
  <si>
    <t>Bien requerido para prácticas de análisis ambiental e industrial con equipos iot; forma parte de la acción 4.3.1 del laboratorio de inteligencia artificial para energía sostenible, medio ambiente e industria petroquímica.</t>
  </si>
  <si>
    <t>Regadera de emergencia NOM-026-STPS para laboratorio de análisis; lavaojos mural con dos toberas; instalación incluida; cumple con NOM-010-STPS-2014 para manejo de sustancias</t>
  </si>
  <si>
    <t>Regadera de emergencia y lavaojos instalados</t>
  </si>
  <si>
    <t>Bien requerido para laboratorio de análisis; forma parte de la acción 4.3.1 del laboratorio de inteligencia artificial para energía sostenible, medio ambiente e industria petroquímica.</t>
  </si>
  <si>
    <t>Acero laminado, ventilación pasiva, cerradura, bandejas colectoras; para almacenamiento seguro de reactivos de análisis ambiental e industrial conforme a la NOM-018-STPS-2015</t>
  </si>
  <si>
    <t>Gabinete ventilado para almacenamiento de reactivos</t>
  </si>
  <si>
    <t>Bien requerido para almacenamiento seguro de reactivos de análisis ambiental e industrial conforme a la nom-018-stps-2015; forma parte de la acción 4.3.1 del laboratorio de inteligencia artificial para energía sostenible, medio ambiente e industria pet...</t>
  </si>
  <si>
    <t>Estructura metálica tubular, tapizado resistente, paleta 40×30 cm apilable; reposición en LQG, LAI y aulas de IQ (557 est.) e IAMB (73 est.); habilita talleres IA ambiental y modalidad dual</t>
  </si>
  <si>
    <t>Butaca universitaria ergonómica con paleta (bloque complementario)</t>
  </si>
  <si>
    <t>Bien requerido para la operación del laboratorio de inteligencia artificial para energía sostenible, medio ambiente e industria petroquímica y el cumplimiento de la acción 4.3.1.</t>
  </si>
  <si>
    <t>4K UHD, touch 20 puntos, Android 11, WiFi; para proyección de simulaciones de procesos petroquímicos con IA y análisis de datos ambientales</t>
  </si>
  <si>
    <t>Pizarrón interactivo LED 75" para laboratorios</t>
  </si>
  <si>
    <t>Bien requerido para proyección de simulaciones de procesos petroquímicos con ia y análisis de datos ambientales; forma parte de la acción 4.3.1 del laboratorio de inteligencia artificial para energía sostenible, medio ambiente e industria petroquímica.</t>
  </si>
  <si>
    <t>Estructura metálica, asiento giratorio antiestático, altura regulable, base con ruedas; para uso en mesas de análisis y estaciones de trabajo de modelado ambiental; confort para sesiones largas de laboratorio</t>
  </si>
  <si>
    <t>Silla giratoria de laboratorio antiestática para análisis</t>
  </si>
  <si>
    <t>Bien requerido para uso en mesas de análisis y estaciones de trabajo de modelado ambiental; forma parte de la acción 4.3.1 del laboratorio de inteligencia artificial para energía sostenible, medio ambiente e industria petroquímica.</t>
  </si>
  <si>
    <t>Matrícula total, estudiantes en los NUEVOS programas educativos materia del proyecto</t>
  </si>
  <si>
    <t>(Anotar la MATRÍCULA TOTAL por ciclo escolar que se espera atender con recursos del programa)</t>
  </si>
  <si>
    <t>Programas Nuevos</t>
  </si>
  <si>
    <t>Nivel
1= TSU o PA;
2= Lic.</t>
  </si>
  <si>
    <t>Modalidad Educativa
1= Escolarizada
2= No escolarizada
3= Mixta
4=Dual
5= Otra. Indicar</t>
  </si>
  <si>
    <t>Opción Educativa
I. Presencial;
II. En línea o virtual; III. Abierta y a distancia;</t>
  </si>
  <si>
    <t>Escuela/Facultad/DES</t>
  </si>
  <si>
    <t>Matrícula proyectada</t>
  </si>
  <si>
    <t>Cve 911</t>
  </si>
  <si>
    <t>Nombre del PE</t>
  </si>
  <si>
    <t>Nombre Esc/Fac/DES</t>
  </si>
  <si>
    <t>2026-2027</t>
  </si>
  <si>
    <t>2027-2028</t>
  </si>
  <si>
    <t>Matrícula total, estudiantes en los programas educativos EXISTENTES, materia del proyecto</t>
  </si>
  <si>
    <t>Programas Existentes</t>
  </si>
  <si>
    <t>Matrícula Total 2025-2026</t>
  </si>
  <si>
    <t>Matrícula total proyectada</t>
  </si>
  <si>
    <t>IGEM-2009-201</t>
  </si>
  <si>
    <t>Ingeniería en Gestión Empresarial</t>
  </si>
  <si>
    <t>I</t>
  </si>
  <si>
    <t>30DIT0023G</t>
  </si>
  <si>
    <t>Instituto Tecnológico de Minatitlán</t>
  </si>
  <si>
    <t>Minatitlán</t>
  </si>
  <si>
    <t>IAMB-2010-206</t>
  </si>
  <si>
    <t>Ingeniería Ambiental</t>
  </si>
  <si>
    <t>IEME-2010-210</t>
  </si>
  <si>
    <t>Ingeniería Electromecánica</t>
  </si>
  <si>
    <t>IELC-2010-211</t>
  </si>
  <si>
    <t>Ingeniería Electrónica</t>
  </si>
  <si>
    <t>ISIC-2010-224</t>
  </si>
  <si>
    <t>Ingeniería en Sistemas Computacionales</t>
  </si>
  <si>
    <t>IIND-2010-227</t>
  </si>
  <si>
    <t>Ingeniería Industrial</t>
  </si>
  <si>
    <t>IQUI-2010-232</t>
  </si>
  <si>
    <t>Ingeniería Química</t>
  </si>
  <si>
    <t>LADM-2010-234</t>
  </si>
  <si>
    <t>Licenciatura en Administración</t>
  </si>
  <si>
    <t>IIAR-2024-248</t>
  </si>
  <si>
    <t>Ingeniería en Inteligencia Artificial</t>
  </si>
  <si>
    <t>IDAP-2024-246</t>
  </si>
  <si>
    <t>Ingeniería en Desarrollo de Aplicaciones</t>
  </si>
  <si>
    <t>Matrícula TOTAL del ciclo actual (nivel profesional y modalidades educativas):</t>
  </si>
  <si>
    <t>Total de Programa(s) Educativo (s) que serán beneficiado(s) con la ejecución del proyecto</t>
  </si>
  <si>
    <t>TSU o PA</t>
  </si>
  <si>
    <t>Lic.</t>
  </si>
  <si>
    <t>Posgrado</t>
  </si>
  <si>
    <t>Total</t>
  </si>
  <si>
    <t>Nuevos PE propuestos</t>
  </si>
  <si>
    <t>PE de pregrado existentes</t>
  </si>
  <si>
    <t>Número de empleos que se generarán con la realización del proyecto:</t>
  </si>
  <si>
    <t>Número de académicos beneficiados con la realización del proyecto:</t>
  </si>
  <si>
    <t>Gilberto Rodríguez Montufar
Subdirector Académico</t>
  </si>
  <si>
    <t>Sergio Fernando Garibay Armenta
Director</t>
  </si>
  <si>
    <t>Responsable del proyecto</t>
  </si>
  <si>
    <t>Visto bueno de la COEPES o instancia equivalente</t>
  </si>
  <si>
    <t>Responsable de la IES</t>
  </si>
  <si>
    <t>Subsecretaría de Educación Superior</t>
  </si>
  <si>
    <t>Programa presupuestal U079 "Expansión de la Educación Media Superior y Superior" (Tipo Superior), Ejercicio Fiscal 2026</t>
  </si>
  <si>
    <t>Instructivo para el llenado del formato para la presentación de proyecto</t>
  </si>
  <si>
    <t>Nota  principal: Este Formato no es limitativo, por lo tanto, puede adjuntarse información complementaria que sustente el Proyecto (Anexos estadísticos, estudios de factibilidad, memorias gráficas u otros).</t>
  </si>
  <si>
    <t>1. Incluir el nombre completo de la Institución de Educación Superior.</t>
  </si>
  <si>
    <t>2. Registrar el nombre completo del proyecto presentado para su dictaminación, este no deberá ser el nombre del Programa federal.</t>
  </si>
  <si>
    <t>3. Seleccionar en los espacios en blanco correspondientes, las modalidades aplicables al proyecto.</t>
  </si>
  <si>
    <t>4. Anotar el costo total solicitado por rubro para el proyecto.</t>
  </si>
  <si>
    <t>5. Incluir de manera breve la justificación general del proyecto.</t>
  </si>
  <si>
    <t>6. Establecer el objetivo general del proyecto, su definición también será congruente con los rubros solicitados (Obra  y/o  Equipamiento, etc) y hacer referencia al o los programas educativos que serán atendidos y a su matrícula.</t>
  </si>
  <si>
    <t xml:space="preserve">7. En este apartado se anotará el número total de programas educativos (PE) que serán beneficiados con recursos del Programa (PE nuevos y existentes), así como la suma de todos los incrementos de matrícula en los PE para los cuales se solicita el apoyo. En los siguientes espacios se deberá anotar la matrícula total registrada en el Formato 911 del ciclo escolar 2025-2026, enseguida la matrícula total proyectada para el ciclo escolar 2026-2027, así como para el ciclo escolar 2027-2028. (Únicamente para los programas educativos que serán beneficiados con la ejecución del Proyecto). Los datos tienen que ser consistentes con los totales que reporten las tablas de información en los numerales 17 y 18. </t>
  </si>
  <si>
    <t>8. Plantear el (los) Objetivo(s) Particular(es) procurando un máximo de 4, indicándose con el número consecutivo que le corresponda (ejemplo: 1, 2, 3). Los Objetivos Particulares deberán estar referidos a las Modalidades de apoyo establecidas en el numeral VIII.1 Lineamientos de Operación del Programa; para cada Modalidad de apoyo considerada/solicitada, deberá existir un Objetivo Particular diferenciado.</t>
  </si>
  <si>
    <t>9. Describir el nombre de la Meta a alcanzar, procurando un máximo de 4 por cada objetivo particular e indicar el número consecutivo que le corresponda (ejemplo: 1.1, 1.2, 2.1, etc.)</t>
  </si>
  <si>
    <t>10. Describir la Acción concreta a realizar, alineada a la meta correspondiente, procurando un máximo de 4 por cada meta a alcanzar. Se deberá asignar el número consecutivo que le corresponda (ejemplo: 1.1.1, 1.1.2, 2.1.1, etc.)</t>
  </si>
  <si>
    <t>11. Incluir el monto total solicitado al Gobierno Federal por cada una de las acciones propuestas.</t>
  </si>
  <si>
    <t>12. Realizar una descripción sintética de la justificación del objetivo particular, meta y su correspondiente acción.</t>
  </si>
  <si>
    <t>13.  Indicar  la Descripción de la obra a realizarse del objetivo particular 1. Asignándole un número consecutivo a cada entrada (ejemplo: 1.1.1, 1.2.1, 1.2.2,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</si>
  <si>
    <t>14.  Realizar  la Descripción del equipamiento a adquirir correspondientes al objetivo particular 1 planteado. Asignándole un número consecutivo a cada entrada (ejemplo: 1.1.1, 1.2.1, 1.2.2, etc.). Asimismo, se deberán especificar uno a uno los requerimientos referidos en cada apartado, (concepto, costo unitario, cantidad requerida, unidad de medida, justificación, etc.)</t>
  </si>
  <si>
    <t>15.   Indicar  la Descripción de la obra a realizarse del objetivo particular 2. Asignándole un número consecutivo a cada entrada (ejemplo: 2.1.1, 2.1.2, 2.2.2,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</si>
  <si>
    <t>16.   Realizar  la Descripción del equipamiento a adquirir correspondientes al objetivo particular 2 planteado. Asignándole un número consecutivo a cada entrada (ejemplo: 2.1.1, 2.1.2, 2.2.2, etc.). Asimismo, se deberán especificar uno a uno los requerimientos referidos en cada apartado, (concepto, costo unitario, cantidad requerida, unidad de medida, justificación, etc.)</t>
  </si>
  <si>
    <t>Nota: El punto 13 al 16 se repiten, esto es, según el número de objetivos particulares propuestos (máximo 4) en cada proyecto.</t>
  </si>
  <si>
    <t>17. Listar los programas educativos NUEVOS  que se ofertarán con la ejecución del proyecto y su clave de registro en el formato 911 (en caso de que aplique), especificar la información requerida en cada uno de los apartados por cada PE relacionado, asimismo indicar la proyección de la matrícula de nuevos alumnos para cada uno de ellos.</t>
  </si>
  <si>
    <t>18.  Listar los programas educativos EXISTENTES  que serán apoyados con la ejecución del proyecto y su clave de registro en el formato 911, en caso de que aplique, e indicar la proyección de la matrícula total de alumnos para cada uno de ellos.</t>
  </si>
  <si>
    <t>19. Para el caso de instituciones que ya prestan servicios educativos, precisar el total de alumnos inscritos y reinscritos en el ciclo escolar 2025-2026, en programas educativos de nivel profesional, es decir, Técnico Superior Universitarios (TSU), Profesional Asociados (PA) y Licenciatura de cualquier modalidad  (Matrícula Total).</t>
  </si>
  <si>
    <t>20. Indicar el número de Programas Educativos Nuevos por Nivel que serán beneficiados con la ejecución del Proyecto, mismos que deberán ser consistentes con la lista de PE referidos en el numeral 17. Sólo pueden considerarse programas de nivel profesional.</t>
  </si>
  <si>
    <t>21. Indicar el número de Programas Educativos de Pregrado (TSU/PA y Lic.) existentes, materia del Proyecto, mismos que deberán ser consistentes con la lista de PE referidos en el numeral 18.</t>
  </si>
  <si>
    <t>22. Anotar el número total de empleos que se generarán con la realización del proyecto.</t>
  </si>
  <si>
    <t>23. Número total de académicos beneficiados con la realización del proyecto.</t>
  </si>
  <si>
    <t>24. Anotar nombre, firma y cargo del responsable del proyecto de la Institución de Educación Superior.</t>
  </si>
  <si>
    <t>25.  Nombre, firma y cargo de quien preside o representa a la Comisión Estatal de Planeación de la Educación Superior o instancia equivalente en la entidad federativa, y que da su aval al Proyecto para Expansión en la Oferta Educativa en Educación Superior, que en su caso corresponda.</t>
  </si>
  <si>
    <t>26. Nombre, firma y cargo del Rector(a) o Director(a) de la Institución de Educación Superior o en su caso la firma de aprobación por parte del órgano de gobierno de la institución o del correspondiente órgano colegiado de deliberación encargado del diseño de implementación y ejecución de las políticas públicas en materia de educación superior.</t>
  </si>
  <si>
    <t xml:space="preserve">Notas: </t>
  </si>
  <si>
    <t>1. El presente formato se ampliará con base en la información de cada proyecto, es importante señalar que independientemente del número de Modalidades de apoyo consideradas en el numeral VIII.1 de los Lineamientos de Operación del Programa, se tomará como un SÓLO PROYECTO. Una vez requisitado, éste deberá ser entregado en formato electrónico Excel y PDF con las firmas correspondientes.</t>
  </si>
  <si>
    <t xml:space="preserve">2. Los números entre paréntesis que aparecen en el Formato y que sirven para identificar los numerales de este instructivo, deberán omitirse para la exhibición del documento ante la SES. </t>
  </si>
  <si>
    <t>3. Omitir la captura de la información en mayúsculas.</t>
  </si>
  <si>
    <t>4. Es indispensable mantener el tipo y tamaño de la fuente del formato sin modificaciones, para garantizar la legibilidad del contenido.</t>
  </si>
  <si>
    <t>5. Es importante tener presente los requisitos establecidos en los Lineamientos de Operación del Programa para la presentación del proyecto en el marco del PROGRAMA PRESUPUESTARIO EXPANSIÓN DE LA EDUCACIÓN MEDIA SUPERIOR Y SUPERIOR, EJERCICIO FISCAL 2026. (EDUCACIÓN SUPERIOR), así como la documentación que deberá acompañar al proyecto al momento de su envío.</t>
  </si>
  <si>
    <t>Bases de datos</t>
  </si>
  <si>
    <t>Conectividad</t>
  </si>
  <si>
    <t>Equipamiento de Espacio Educativo</t>
  </si>
  <si>
    <t>Equipamiento de Espacio de Apoyo Educativo</t>
  </si>
  <si>
    <t>Equipamiento de Espacio de Complementario</t>
  </si>
  <si>
    <t>Equipamiento de Servicios Generales</t>
  </si>
  <si>
    <t>Equipo científico</t>
  </si>
  <si>
    <t>metro</t>
  </si>
  <si>
    <t>Equipo de cómputo</t>
  </si>
  <si>
    <t>m2</t>
  </si>
  <si>
    <t>Equipo de soporte</t>
  </si>
  <si>
    <t>pieza(s)</t>
  </si>
  <si>
    <t>Equipo de telefonía</t>
  </si>
  <si>
    <t>paquete(s)</t>
  </si>
  <si>
    <t>Equipo de video-proyección</t>
  </si>
  <si>
    <t>licencia(s)</t>
  </si>
  <si>
    <t>Equipo deportivo</t>
  </si>
  <si>
    <t>contrato(s)</t>
  </si>
  <si>
    <t>Equipo médico</t>
  </si>
  <si>
    <t>otra(s)</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</si>
  <si>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</si>
  <si>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</si>
  <si>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</si>
  <si>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</si>
  <si>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</si>
  <si>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</si>
  <si>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</si>
  <si>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</si>
  <si>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</si>
  <si>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</si>
  <si>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Construcción Obra nueva</t>
  </si>
  <si>
    <t>Construcción Finalizar obra</t>
  </si>
  <si>
    <t>Construcción Continuación de obra</t>
  </si>
  <si>
    <t>Construcción Ampliación</t>
  </si>
  <si>
    <t>Construcción Mejora</t>
  </si>
  <si>
    <t>Construcción Remodelación</t>
  </si>
  <si>
    <t>Construcción Adecuación</t>
  </si>
  <si>
    <t>Construcción 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</si>
</sst>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quot;$&quot;* #,##0.00_-;_-&quot;$&quot;* &quot;-&quot;??_-;_-@_-"/>
    <numFmt numFmtId="43" formatCode="_-* #,##0.00_-;\-* #,##0.00_-;_-* &quot;-&quot;??_-;_-@_-"/>
    <numFmt numFmtId="164" formatCode="0.0"/>
    <numFmt numFmtId="165" formatCode="&quot;$&quot;#,##0"/>
  </numFmts>
  <fonts count="22">
    <font>
      <sz val="11"/>
      <color theme="1"/>
      <name val="Calibri"/>
      <family val="2"/>
      <scheme val="minor"/>
    </font>
    <font>
      <b/>
      <sz val="12"/>
      <name val="Arial"/>
      <family val="2"/>
    </font>
    <font>
      <b/>
      <sz val="12"/>
      <color indexed="8"/>
      <name val="Arial"/>
      <family val="2"/>
    </font>
    <font>
      <sz val="12"/>
      <color indexed="8"/>
      <name val="Arial"/>
      <family val="2"/>
    </font>
    <font>
      <b/>
      <sz val="11"/>
      <name val="Arial"/>
      <family val="2"/>
    </font>
    <font>
      <sz val="12"/>
      <name val="Arial"/>
      <family val="2"/>
    </font>
    <font>
      <b/>
      <sz val="12"/>
      <name val="Montserrat"/>
      <family val="3"/>
    </font>
    <font>
      <sz val="11"/>
      <color theme="1"/>
      <name val="Calibri"/>
      <family val="2"/>
      <scheme val="minor"/>
    </font>
    <font>
      <sz val="10"/>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i/>
      <sz val="11"/>
      <color theme="1"/>
      <name val="Arial"/>
      <family val="2"/>
    </font>
    <font>
      <sz val="12"/>
      <color rgb="FF000000"/>
      <name val="Arial"/>
      <family val="2"/>
    </font>
    <font>
      <b/>
      <sz val="12"/>
      <color theme="0"/>
      <name val="Arial"/>
      <family val="2"/>
    </font>
    <font>
      <sz val="12"/>
      <color theme="0"/>
      <name val="Arial"/>
      <family val="2"/>
    </font>
    <font>
      <sz val="20"/>
      <color rgb="FFFF0000"/>
      <name val="Arial"/>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285C4D"/>
        <bgColor indexed="64"/>
      </patternFill>
    </fill>
    <fill>
      <patternFill patternType="solid">
        <fgColor theme="0" tint="-0.34998626667073579"/>
        <bgColor indexed="64"/>
      </patternFill>
    </fill>
    <fill>
      <patternFill patternType="solid">
        <fgColor theme="0" tint="-4.9989318521683403E-2"/>
        <bgColor indexed="64"/>
      </patternFill>
    </fill>
  </fills>
  <borders count="1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indexed="64"/>
      </right>
      <top/>
      <bottom/>
      <diagonal/>
    </border>
  </borders>
  <cellStyleXfs count="3">
    <xf numFmtId="0" fontId="0" fillId="0" borderId="0"/>
    <xf numFmtId="43" fontId="7" fillId="0" borderId="0"/>
    <xf numFmtId="44" fontId="7" fillId="0" borderId="0"/>
  </cellStyleXfs>
  <cellXfs count="212">
    <xf numFmtId="0" fontId="0" fillId="0" borderId="0" xfId="0"/>
    <xf numFmtId="0" fontId="8" fillId="0" borderId="15" xfId="0" applyFont="1" applyBorder="1"/>
    <xf numFmtId="0" fontId="8" fillId="0" borderId="15" xfId="0" applyFont="1" applyBorder="1" applyAlignment="1">
      <alignment horizontal="center"/>
    </xf>
    <xf numFmtId="0" fontId="8" fillId="0" borderId="0" xfId="0" applyFont="1"/>
    <xf numFmtId="0" fontId="8" fillId="0" borderId="0" xfId="0" applyFont="1" applyAlignment="1">
      <alignment horizont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49" fontId="9" fillId="0" borderId="0" xfId="0" applyNumberFormat="1" applyFont="1" applyAlignment="1">
      <alignment horizontal="center" vertical="center"/>
    </xf>
    <xf numFmtId="0" fontId="9" fillId="0" borderId="3" xfId="0" applyFont="1" applyBorder="1" applyAlignment="1">
      <alignment vertical="center"/>
    </xf>
    <xf numFmtId="0" fontId="9" fillId="0" borderId="3" xfId="0" applyFont="1" applyBorder="1" applyAlignment="1">
      <alignment vertical="center" wrapText="1"/>
    </xf>
    <xf numFmtId="0" fontId="9" fillId="0" borderId="0" xfId="0" applyFont="1" applyAlignment="1">
      <alignment vertical="center" wrapText="1"/>
    </xf>
    <xf numFmtId="0" fontId="11" fillId="0" borderId="0" xfId="0" applyFont="1" applyAlignment="1">
      <alignment vertical="center" wrapText="1"/>
    </xf>
    <xf numFmtId="0" fontId="9" fillId="0" borderId="0" xfId="0" applyFont="1" applyAlignment="1">
      <alignment horizontal="left" vertical="center" wrapText="1"/>
    </xf>
    <xf numFmtId="49" fontId="9" fillId="0" borderId="0" xfId="0" applyNumberFormat="1" applyFont="1" applyAlignment="1">
      <alignment horizontal="left" vertical="center"/>
    </xf>
    <xf numFmtId="0" fontId="11" fillId="0" borderId="0" xfId="0" applyFont="1" applyAlignment="1">
      <alignment horizontal="center" vertical="center"/>
    </xf>
    <xf numFmtId="164" fontId="9" fillId="0" borderId="0" xfId="0" applyNumberFormat="1" applyFont="1" applyAlignment="1">
      <alignment horizontal="center"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vertical="center"/>
    </xf>
    <xf numFmtId="49" fontId="9" fillId="0" borderId="0" xfId="0" applyNumberFormat="1" applyFont="1" applyAlignment="1">
      <alignment vertical="center"/>
    </xf>
    <xf numFmtId="0" fontId="11" fillId="0" borderId="0" xfId="0" quotePrefix="1" applyFont="1" applyAlignment="1">
      <alignment horizontal="left" vertical="center"/>
    </xf>
    <xf numFmtId="49" fontId="9" fillId="0" borderId="0" xfId="0" applyNumberFormat="1" applyFont="1" applyAlignment="1">
      <alignment horizontal="left" vertical="center" wrapText="1"/>
    </xf>
    <xf numFmtId="0" fontId="10" fillId="0" borderId="0" xfId="0" applyFont="1" applyAlignment="1">
      <alignment horizontal="center" vertical="center"/>
    </xf>
    <xf numFmtId="49" fontId="9" fillId="0" borderId="3" xfId="0" applyNumberFormat="1" applyFont="1" applyBorder="1" applyAlignment="1">
      <alignment horizontal="center" vertical="center" wrapText="1"/>
    </xf>
    <xf numFmtId="0" fontId="5" fillId="0" borderId="3" xfId="0" applyFont="1" applyBorder="1" applyAlignment="1">
      <alignment vertical="center" wrapText="1"/>
    </xf>
    <xf numFmtId="0" fontId="1" fillId="0" borderId="3" xfId="0" applyFont="1" applyBorder="1" applyAlignment="1">
      <alignment horizontal="left" vertical="center" wrapText="1"/>
    </xf>
    <xf numFmtId="44" fontId="5" fillId="0" borderId="3" xfId="2" applyFont="1" applyBorder="1" applyAlignment="1">
      <alignment horizontal="left" vertical="center" wrapText="1"/>
    </xf>
    <xf numFmtId="0" fontId="5" fillId="0" borderId="3" xfId="0" applyFont="1" applyBorder="1" applyAlignment="1">
      <alignment horizontal="left" vertical="center" wrapText="1"/>
    </xf>
    <xf numFmtId="44" fontId="1" fillId="0" borderId="7" xfId="2" applyFont="1" applyBorder="1" applyAlignment="1">
      <alignment vertical="center" wrapText="1"/>
    </xf>
    <xf numFmtId="0" fontId="9" fillId="0" borderId="6" xfId="0" applyFont="1" applyBorder="1" applyAlignment="1">
      <alignment vertical="center"/>
    </xf>
    <xf numFmtId="0" fontId="11" fillId="0" borderId="6" xfId="0" applyFont="1" applyBorder="1" applyAlignment="1">
      <alignment vertical="center"/>
    </xf>
    <xf numFmtId="3" fontId="9" fillId="0" borderId="3" xfId="0" applyNumberFormat="1" applyFont="1" applyBorder="1" applyAlignment="1">
      <alignment horizontal="center" vertical="center"/>
    </xf>
    <xf numFmtId="49" fontId="9" fillId="0" borderId="3" xfId="0" applyNumberFormat="1" applyFont="1" applyBorder="1" applyAlignment="1">
      <alignment vertical="center" wrapText="1"/>
    </xf>
    <xf numFmtId="0" fontId="9"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44" fontId="5" fillId="0" borderId="0" xfId="2" applyFont="1" applyAlignment="1">
      <alignment vertical="center" wrapText="1"/>
    </xf>
    <xf numFmtId="43" fontId="5" fillId="0" borderId="0" xfId="1" applyFont="1" applyAlignment="1">
      <alignment horizontal="center" vertical="center" wrapText="1"/>
    </xf>
    <xf numFmtId="0" fontId="10" fillId="2" borderId="3" xfId="0" applyFont="1" applyFill="1" applyBorder="1" applyAlignment="1">
      <alignment horizontal="center" vertical="center"/>
    </xf>
    <xf numFmtId="49" fontId="9" fillId="0" borderId="9" xfId="0" quotePrefix="1" applyNumberFormat="1" applyFont="1" applyBorder="1" applyAlignment="1">
      <alignment horizontal="center" vertical="center" wrapText="1"/>
    </xf>
    <xf numFmtId="3" fontId="9" fillId="0" borderId="3" xfId="0" applyNumberFormat="1" applyFont="1" applyBorder="1" applyAlignment="1">
      <alignment horizontal="left" vertical="center" wrapText="1"/>
    </xf>
    <xf numFmtId="3" fontId="9" fillId="0" borderId="3" xfId="0" applyNumberFormat="1" applyFont="1" applyBorder="1" applyAlignment="1">
      <alignment vertical="center" wrapText="1"/>
    </xf>
    <xf numFmtId="49" fontId="9" fillId="0" borderId="3" xfId="0" applyNumberFormat="1" applyFont="1" applyBorder="1" applyAlignment="1">
      <alignment horizontal="left" vertical="center" wrapText="1"/>
    </xf>
    <xf numFmtId="3" fontId="9" fillId="0" borderId="3" xfId="0" applyNumberFormat="1" applyFont="1" applyBorder="1" applyAlignment="1">
      <alignment vertical="center"/>
    </xf>
    <xf numFmtId="0" fontId="9" fillId="0" borderId="3" xfId="0" applyFont="1" applyBorder="1" applyAlignment="1">
      <alignment horizontal="left" vertical="center" wrapText="1"/>
    </xf>
    <xf numFmtId="3" fontId="9" fillId="0" borderId="0" xfId="0" applyNumberFormat="1" applyFont="1" applyAlignment="1">
      <alignment horizontal="left" vertical="center" wrapText="1"/>
    </xf>
    <xf numFmtId="3" fontId="9" fillId="0" borderId="0" xfId="0" applyNumberFormat="1" applyFont="1" applyAlignment="1">
      <alignment vertical="center" wrapText="1"/>
    </xf>
    <xf numFmtId="49" fontId="9" fillId="0" borderId="0" xfId="0" applyNumberFormat="1" applyFont="1" applyAlignment="1">
      <alignment vertical="center" wrapText="1"/>
    </xf>
    <xf numFmtId="0" fontId="9" fillId="0" borderId="10" xfId="0" applyFont="1" applyBorder="1" applyAlignment="1">
      <alignment vertical="center"/>
    </xf>
    <xf numFmtId="0" fontId="9" fillId="0" borderId="6" xfId="0" applyFont="1" applyBorder="1" applyAlignment="1">
      <alignment horizontal="center" vertical="center"/>
    </xf>
    <xf numFmtId="49" fontId="9" fillId="0" borderId="6" xfId="0" applyNumberFormat="1" applyFont="1" applyBorder="1" applyAlignment="1">
      <alignment horizontal="center" vertical="center"/>
    </xf>
    <xf numFmtId="0" fontId="10" fillId="3" borderId="3" xfId="0" applyFont="1" applyFill="1" applyBorder="1" applyAlignment="1">
      <alignment horizontal="center" vertical="center"/>
    </xf>
    <xf numFmtId="0" fontId="9" fillId="0" borderId="0" xfId="0" quotePrefix="1" applyFont="1" applyAlignment="1">
      <alignment horizontal="right" vertical="center"/>
    </xf>
    <xf numFmtId="3" fontId="10" fillId="0" borderId="0" xfId="0" applyNumberFormat="1" applyFont="1" applyAlignment="1">
      <alignment vertical="center" wrapText="1"/>
    </xf>
    <xf numFmtId="0" fontId="10" fillId="0" borderId="0" xfId="0" applyFont="1"/>
    <xf numFmtId="0" fontId="12" fillId="0" borderId="0" xfId="0" applyFont="1"/>
    <xf numFmtId="0" fontId="13" fillId="0" borderId="0" xfId="0" applyFont="1" applyAlignment="1">
      <alignment vertical="center"/>
    </xf>
    <xf numFmtId="0" fontId="14" fillId="0" borderId="0" xfId="0" applyFont="1" applyAlignment="1">
      <alignment vertical="center"/>
    </xf>
    <xf numFmtId="0" fontId="11" fillId="0" borderId="0" xfId="0" applyFont="1"/>
    <xf numFmtId="0" fontId="11" fillId="0" borderId="0" xfId="0" applyFont="1" applyAlignment="1">
      <alignment horizontal="left" vertical="center"/>
    </xf>
    <xf numFmtId="0" fontId="11" fillId="0" borderId="0" xfId="0" applyFont="1" applyAlignment="1">
      <alignment horizontal="left" vertical="center" wrapText="1"/>
    </xf>
    <xf numFmtId="0" fontId="12" fillId="0" borderId="0" xfId="0" applyFont="1" applyAlignment="1">
      <alignment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9" fillId="0" borderId="6" xfId="0" applyFont="1" applyBorder="1" applyAlignment="1">
      <alignment vertical="center" wrapText="1"/>
    </xf>
    <xf numFmtId="0" fontId="18" fillId="5" borderId="3" xfId="0" applyFont="1" applyFill="1" applyBorder="1" applyAlignment="1">
      <alignment horizontal="center" vertical="center"/>
    </xf>
    <xf numFmtId="0" fontId="11" fillId="0" borderId="6" xfId="0" applyFont="1" applyBorder="1" applyAlignment="1">
      <alignment vertical="center" wrapText="1"/>
    </xf>
    <xf numFmtId="0" fontId="10" fillId="2" borderId="4" xfId="0" applyFont="1" applyFill="1" applyBorder="1" applyAlignment="1">
      <alignment vertical="center" wrapText="1"/>
    </xf>
    <xf numFmtId="0" fontId="10" fillId="0" borderId="2" xfId="0" applyFont="1" applyBorder="1" applyAlignment="1">
      <alignment vertical="center"/>
    </xf>
    <xf numFmtId="0" fontId="10" fillId="2" borderId="11" xfId="0" applyFont="1" applyFill="1" applyBorder="1" applyAlignment="1">
      <alignment vertical="center" wrapText="1"/>
    </xf>
    <xf numFmtId="0" fontId="11" fillId="0" borderId="4" xfId="0" applyFont="1" applyBorder="1" applyAlignment="1">
      <alignment horizontal="center" vertical="center"/>
    </xf>
    <xf numFmtId="0" fontId="11" fillId="0" borderId="8" xfId="0" applyFont="1" applyBorder="1" applyAlignment="1">
      <alignment horizontal="center" vertical="center"/>
    </xf>
    <xf numFmtId="49" fontId="9" fillId="0" borderId="4"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 fontId="9" fillId="0" borderId="3" xfId="0" quotePrefix="1" applyNumberFormat="1" applyFont="1" applyBorder="1" applyAlignment="1">
      <alignment horizontal="right" vertical="center" wrapText="1"/>
    </xf>
    <xf numFmtId="4" fontId="10" fillId="2" borderId="3" xfId="0" quotePrefix="1" applyNumberFormat="1" applyFont="1" applyFill="1" applyBorder="1" applyAlignment="1">
      <alignment horizontal="right" vertical="center" wrapText="1"/>
    </xf>
    <xf numFmtId="2" fontId="5" fillId="0" borderId="3" xfId="0" applyNumberFormat="1" applyFont="1" applyBorder="1" applyAlignment="1">
      <alignment horizontal="center" vertical="center" wrapText="1"/>
    </xf>
    <xf numFmtId="2" fontId="10" fillId="2" borderId="3" xfId="0" applyNumberFormat="1" applyFont="1" applyFill="1" applyBorder="1" applyAlignment="1">
      <alignment horizontal="center" vertical="center"/>
    </xf>
    <xf numFmtId="3" fontId="10" fillId="2" borderId="3" xfId="0" applyNumberFormat="1" applyFont="1" applyFill="1" applyBorder="1" applyAlignment="1">
      <alignment vertical="center"/>
    </xf>
    <xf numFmtId="44" fontId="1" fillId="0" borderId="0" xfId="2" applyFont="1" applyAlignment="1">
      <alignment vertical="center" wrapText="1"/>
    </xf>
    <xf numFmtId="49" fontId="9" fillId="0" borderId="3" xfId="0" applyNumberFormat="1" applyFont="1" applyBorder="1" applyAlignment="1">
      <alignment horizontal="center" vertical="center"/>
    </xf>
    <xf numFmtId="0" fontId="9" fillId="2" borderId="3" xfId="0" applyFont="1" applyFill="1" applyBorder="1" applyAlignment="1">
      <alignment horizontal="left" vertical="center" wrapText="1"/>
    </xf>
    <xf numFmtId="0" fontId="20" fillId="0" borderId="0" xfId="0" quotePrefix="1" applyFont="1" applyAlignment="1">
      <alignment horizontal="right" vertical="center"/>
    </xf>
    <xf numFmtId="0" fontId="0" fillId="0" borderId="12" xfId="0" applyBorder="1"/>
    <xf numFmtId="0" fontId="0" fillId="0" borderId="1" xfId="0" applyBorder="1"/>
    <xf numFmtId="0" fontId="0" fillId="0" borderId="2" xfId="0" applyBorder="1"/>
    <xf numFmtId="0" fontId="0" fillId="0" borderId="13" xfId="0" applyBorder="1"/>
    <xf numFmtId="0" fontId="0" fillId="0" borderId="10" xfId="0" applyBorder="1"/>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4" xfId="0" quotePrefix="1" applyFont="1" applyBorder="1" applyAlignment="1">
      <alignment horizontal="center" vertical="top" wrapText="1"/>
    </xf>
    <xf numFmtId="0" fontId="9" fillId="0" borderId="8" xfId="0" quotePrefix="1" applyFont="1" applyBorder="1" applyAlignment="1">
      <alignment horizontal="center" vertical="top" wrapText="1"/>
    </xf>
    <xf numFmtId="0" fontId="10" fillId="0" borderId="0" xfId="0" applyFont="1" applyAlignment="1">
      <alignment horizontal="center" vertical="top"/>
    </xf>
    <xf numFmtId="0" fontId="0" fillId="0" borderId="8" xfId="0" applyBorder="1" applyAlignment="1">
      <alignment horizontal="center" vertical="center"/>
    </xf>
    <xf numFmtId="4" fontId="9" fillId="0" borderId="3"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0" fontId="10" fillId="2" borderId="8" xfId="0" applyFont="1" applyFill="1" applyBorder="1" applyAlignment="1">
      <alignment horizontal="center" vertical="center" wrapText="1"/>
    </xf>
    <xf numFmtId="3" fontId="10" fillId="0" borderId="3" xfId="0" applyNumberFormat="1" applyFont="1" applyBorder="1" applyAlignment="1">
      <alignment horizontal="center" vertical="center" wrapText="1"/>
    </xf>
    <xf numFmtId="3" fontId="10" fillId="2" borderId="3" xfId="0" quotePrefix="1" applyNumberFormat="1" applyFont="1" applyFill="1" applyBorder="1" applyAlignment="1">
      <alignment horizontal="right" vertical="center" wrapText="1"/>
    </xf>
    <xf numFmtId="3" fontId="9" fillId="0" borderId="3" xfId="0" quotePrefix="1" applyNumberFormat="1" applyFont="1" applyBorder="1" applyAlignment="1">
      <alignment horizontal="center" vertical="center"/>
    </xf>
    <xf numFmtId="3" fontId="10" fillId="2" borderId="3" xfId="0" applyNumberFormat="1" applyFont="1" applyFill="1" applyBorder="1" applyAlignment="1">
      <alignment horizontal="right" vertical="center"/>
    </xf>
    <xf numFmtId="3" fontId="10" fillId="2" borderId="3" xfId="0" applyNumberFormat="1" applyFont="1" applyFill="1" applyBorder="1" applyAlignment="1">
      <alignment horizontal="center" vertical="center"/>
    </xf>
    <xf numFmtId="165" fontId="5" fillId="0" borderId="3" xfId="0" applyNumberFormat="1" applyFont="1" applyBorder="1" applyAlignment="1">
      <alignment horizontal="center" vertical="center" wrapText="1"/>
    </xf>
    <xf numFmtId="165" fontId="10" fillId="2" borderId="3" xfId="0" quotePrefix="1" applyNumberFormat="1" applyFont="1" applyFill="1" applyBorder="1" applyAlignment="1">
      <alignment horizontal="center" vertical="center" wrapText="1"/>
    </xf>
    <xf numFmtId="165" fontId="10" fillId="2" borderId="3" xfId="0" quotePrefix="1" applyNumberFormat="1" applyFont="1" applyFill="1" applyBorder="1" applyAlignment="1">
      <alignment horizontal="right" vertical="center" wrapText="1"/>
    </xf>
    <xf numFmtId="165" fontId="10" fillId="2" borderId="3" xfId="0" applyNumberFormat="1" applyFont="1" applyFill="1" applyBorder="1" applyAlignment="1">
      <alignment horizontal="right" vertical="center"/>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3" xfId="0" applyFont="1" applyFill="1" applyBorder="1" applyAlignment="1">
      <alignment horizontal="center" vertical="center" wrapText="1"/>
    </xf>
    <xf numFmtId="0" fontId="0" fillId="0" borderId="8" xfId="0" applyBorder="1"/>
    <xf numFmtId="49" fontId="9" fillId="0" borderId="3" xfId="0" applyNumberFormat="1" applyFont="1" applyBorder="1" applyAlignment="1">
      <alignment horizontal="center" vertical="center" wrapText="1"/>
    </xf>
    <xf numFmtId="0" fontId="0" fillId="0" borderId="5" xfId="0" applyBorder="1" applyAlignment="1">
      <alignment horizontal="center" vertical="center"/>
    </xf>
    <xf numFmtId="0" fontId="0" fillId="0" borderId="8" xfId="0" applyBorder="1" applyAlignment="1">
      <alignment horizontal="center" vertical="center"/>
    </xf>
    <xf numFmtId="3" fontId="9" fillId="0" borderId="3" xfId="0" quotePrefix="1" applyNumberFormat="1" applyFont="1" applyBorder="1" applyAlignment="1">
      <alignment horizontal="center" vertical="center"/>
    </xf>
    <xf numFmtId="3" fontId="0" fillId="0" borderId="16" xfId="0" applyNumberFormat="1" applyBorder="1" applyAlignment="1">
      <alignment horizontal="center" vertical="center"/>
    </xf>
    <xf numFmtId="3" fontId="0" fillId="0" borderId="9" xfId="0" applyNumberFormat="1" applyBorder="1" applyAlignment="1">
      <alignment horizontal="center" vertical="center"/>
    </xf>
    <xf numFmtId="0" fontId="17" fillId="0" borderId="3" xfId="0" applyFont="1"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0" fillId="2" borderId="3" xfId="0" applyFont="1" applyFill="1" applyBorder="1" applyAlignment="1">
      <alignment horizontal="center" vertical="center"/>
    </xf>
    <xf numFmtId="0" fontId="1" fillId="2" borderId="3" xfId="0" applyFont="1" applyFill="1" applyBorder="1" applyAlignment="1">
      <alignment horizontal="right" vertical="center"/>
    </xf>
    <xf numFmtId="0" fontId="0" fillId="0" borderId="5" xfId="0" applyBorder="1"/>
    <xf numFmtId="0" fontId="1" fillId="2" borderId="3" xfId="0" applyFont="1" applyFill="1" applyBorder="1" applyAlignment="1">
      <alignment horizontal="center" vertical="center" wrapText="1"/>
    </xf>
    <xf numFmtId="0" fontId="0" fillId="0" borderId="9" xfId="0" applyBorder="1"/>
    <xf numFmtId="2" fontId="9" fillId="0" borderId="3" xfId="0" applyNumberFormat="1" applyFont="1" applyBorder="1" applyAlignment="1" applyProtection="1">
      <alignment horizontal="center" vertical="center"/>
      <protection locked="0"/>
    </xf>
    <xf numFmtId="0" fontId="0" fillId="0" borderId="8" xfId="0" applyBorder="1" applyProtection="1">
      <protection locked="0"/>
    </xf>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0" fontId="0" fillId="0" borderId="6" xfId="0" applyBorder="1" applyAlignment="1">
      <alignment horizontal="center" vertical="center"/>
    </xf>
    <xf numFmtId="0" fontId="9" fillId="0" borderId="0" xfId="0" applyFont="1" applyAlignment="1">
      <alignment horizontal="center" vertical="center"/>
    </xf>
    <xf numFmtId="0" fontId="0" fillId="0" borderId="2" xfId="0" applyBorder="1" applyAlignment="1">
      <alignment horizontal="center" vertical="center"/>
    </xf>
    <xf numFmtId="165" fontId="9" fillId="0" borderId="3" xfId="0" applyNumberFormat="1" applyFont="1" applyBorder="1" applyAlignment="1" applyProtection="1">
      <alignment horizontal="center" vertical="center"/>
      <protection locked="0"/>
    </xf>
    <xf numFmtId="165" fontId="0" fillId="0" borderId="8" xfId="0" applyNumberFormat="1" applyBorder="1" applyProtection="1">
      <protection locked="0"/>
    </xf>
    <xf numFmtId="0" fontId="0" fillId="0" borderId="9" xfId="0" applyBorder="1" applyAlignment="1">
      <alignment horizontal="center" vertical="center"/>
    </xf>
    <xf numFmtId="0" fontId="3" fillId="0" borderId="3" xfId="0" applyFont="1" applyBorder="1" applyAlignment="1">
      <alignment horizontal="center" vertical="center" wrapText="1"/>
    </xf>
    <xf numFmtId="0" fontId="9" fillId="2" borderId="3" xfId="0" applyFont="1" applyFill="1" applyBorder="1" applyAlignment="1">
      <alignment horizontal="left" vertical="center" wrapText="1"/>
    </xf>
    <xf numFmtId="0" fontId="9" fillId="7" borderId="3" xfId="0" applyFont="1" applyFill="1" applyBorder="1" applyAlignment="1">
      <alignment horizontal="left" vertical="center" wrapText="1"/>
    </xf>
    <xf numFmtId="0" fontId="6" fillId="0" borderId="0" xfId="0" applyFont="1" applyAlignment="1">
      <alignment horizontal="center" vertical="center" wrapText="1"/>
    </xf>
    <xf numFmtId="0" fontId="9" fillId="0" borderId="0" xfId="0" applyFont="1" applyAlignment="1">
      <alignment vertical="center"/>
    </xf>
    <xf numFmtId="0" fontId="11" fillId="0" borderId="0" xfId="0" applyFont="1" applyAlignment="1">
      <alignment vertical="center"/>
    </xf>
    <xf numFmtId="0" fontId="9" fillId="0" borderId="3" xfId="0" applyFont="1" applyBorder="1" applyAlignment="1">
      <alignment horizontal="center" vertical="center"/>
    </xf>
    <xf numFmtId="0" fontId="9" fillId="0" borderId="14" xfId="0" applyFont="1" applyBorder="1" applyAlignment="1">
      <alignment horizontal="center" vertical="center" wrapText="1"/>
    </xf>
    <xf numFmtId="0" fontId="0" fillId="0" borderId="6" xfId="0" applyBorder="1"/>
    <xf numFmtId="0" fontId="0" fillId="0" borderId="11" xfId="0" applyBorder="1"/>
    <xf numFmtId="0" fontId="0" fillId="0" borderId="1" xfId="0" applyBorder="1"/>
    <xf numFmtId="0" fontId="0" fillId="0" borderId="2" xfId="0" applyBorder="1"/>
    <xf numFmtId="0" fontId="0" fillId="0" borderId="13" xfId="0" applyBorder="1"/>
    <xf numFmtId="0" fontId="2" fillId="2" borderId="9" xfId="0" applyFont="1" applyFill="1" applyBorder="1" applyAlignment="1">
      <alignment horizontal="right" vertical="center"/>
    </xf>
    <xf numFmtId="0" fontId="21" fillId="0" borderId="2" xfId="0" applyFont="1" applyBorder="1" applyAlignment="1">
      <alignment vertical="center"/>
    </xf>
    <xf numFmtId="0" fontId="21" fillId="0" borderId="13" xfId="0" applyFont="1" applyBorder="1" applyAlignment="1">
      <alignment vertical="center"/>
    </xf>
    <xf numFmtId="0" fontId="0" fillId="0" borderId="2" xfId="0" applyBorder="1" applyAlignment="1">
      <alignment vertical="center"/>
    </xf>
    <xf numFmtId="0" fontId="0" fillId="0" borderId="13" xfId="0" applyBorder="1" applyAlignment="1">
      <alignment vertical="center"/>
    </xf>
    <xf numFmtId="49" fontId="10" fillId="6" borderId="3" xfId="0" applyNumberFormat="1" applyFont="1" applyFill="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4"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49" fontId="9" fillId="0" borderId="3" xfId="0" applyNumberFormat="1" applyFont="1" applyBorder="1" applyAlignment="1">
      <alignment horizontal="left" vertical="center" wrapText="1"/>
    </xf>
    <xf numFmtId="0" fontId="9" fillId="2" borderId="3" xfId="0" applyFont="1" applyFill="1" applyBorder="1" applyAlignment="1">
      <alignment horizontal="center" vertical="center"/>
    </xf>
    <xf numFmtId="0" fontId="9" fillId="7" borderId="3" xfId="0" applyFont="1" applyFill="1" applyBorder="1" applyAlignment="1">
      <alignment horizontal="left" vertical="center"/>
    </xf>
    <xf numFmtId="0" fontId="3" fillId="0" borderId="14" xfId="0" applyFont="1" applyBorder="1" applyAlignment="1">
      <alignment horizontal="center" vertical="center" wrapText="1"/>
    </xf>
    <xf numFmtId="0" fontId="19" fillId="5" borderId="14" xfId="0" applyFont="1" applyFill="1" applyBorder="1" applyAlignment="1">
      <alignment horizontal="center" vertical="center"/>
    </xf>
    <xf numFmtId="0" fontId="9" fillId="0" borderId="3" xfId="0" quotePrefix="1" applyFont="1" applyBorder="1" applyAlignment="1">
      <alignment horizontal="center" vertical="top" wrapText="1"/>
    </xf>
    <xf numFmtId="0" fontId="0" fillId="0" borderId="8" xfId="0" applyBorder="1" applyAlignment="1">
      <alignment vertical="top"/>
    </xf>
    <xf numFmtId="0" fontId="9" fillId="0" borderId="6" xfId="0" applyFont="1" applyBorder="1" applyAlignment="1">
      <alignment horizontal="left"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9" fillId="0" borderId="3" xfId="0" applyFont="1" applyBorder="1" applyAlignment="1">
      <alignment horizontal="left" vertical="center" wrapText="1"/>
    </xf>
    <xf numFmtId="0" fontId="18" fillId="5" borderId="16" xfId="0" applyFont="1" applyFill="1" applyBorder="1" applyAlignment="1">
      <alignment horizontal="left" vertical="center"/>
    </xf>
    <xf numFmtId="0" fontId="0" fillId="0" borderId="12" xfId="0" applyBorder="1"/>
    <xf numFmtId="0" fontId="0" fillId="0" borderId="8" xfId="0" applyBorder="1" applyAlignment="1">
      <alignment vertical="center"/>
    </xf>
    <xf numFmtId="0" fontId="10" fillId="2" borderId="3" xfId="0" applyFont="1" applyFill="1" applyBorder="1" applyAlignment="1">
      <alignment horizontal="left" vertical="center" wrapText="1"/>
    </xf>
    <xf numFmtId="49" fontId="9" fillId="0" borderId="4"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xf>
    <xf numFmtId="49" fontId="9" fillId="0" borderId="7"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5" fillId="0" borderId="0" xfId="0" applyFont="1" applyAlignment="1">
      <alignment horizontal="right" vertical="center"/>
    </xf>
    <xf numFmtId="0" fontId="10" fillId="0" borderId="0" xfId="0" applyFont="1" applyAlignment="1">
      <alignment horizontal="left" vertical="center" wrapText="1"/>
    </xf>
    <xf numFmtId="0" fontId="13" fillId="0" borderId="0" xfId="0" applyFont="1" applyAlignment="1">
      <alignment vertical="center"/>
    </xf>
    <xf numFmtId="0" fontId="11" fillId="4" borderId="0" xfId="0" applyFont="1" applyFill="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wrapText="1"/>
    </xf>
    <xf numFmtId="0" fontId="10" fillId="2" borderId="0" xfId="0" applyFont="1" applyFill="1" applyAlignment="1">
      <alignment horizontal="center" vertical="center" wrapText="1"/>
    </xf>
    <xf numFmtId="0" fontId="15" fillId="0" borderId="0" xfId="0" applyFont="1" applyAlignment="1">
      <alignment horizontal="right" vertical="top"/>
    </xf>
    <xf numFmtId="0" fontId="14" fillId="0" borderId="0" xfId="0" applyFont="1" applyAlignment="1">
      <alignment vertical="center"/>
    </xf>
    <xf numFmtId="0" fontId="12" fillId="0" borderId="0" xfId="0" applyFont="1" applyAlignment="1">
      <alignment horizontal="left" vertical="center" wrapText="1"/>
    </xf>
    <xf numFmtId="0" fontId="4" fillId="0" borderId="0" xfId="0" applyFont="1" applyAlignment="1">
      <alignment horizontal="left" vertical="center" wrapText="1"/>
    </xf>
  </cellXfs>
  <cellStyles count="3">
    <cellStyle name="Millares" xfId="1" builtinId="3"/>
    <cellStyle name="Moneda" xfId="2" builtinId="4"/>
    <cellStyle name="Normal" xfId="0" builtinId="0"/>
  </cellStyles>
  <dxfs count="0"/>
  <tableStyles count="1" defaultTableStyle="TableStyleMedium9"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607220</xdr:colOff>
      <xdr:row>0</xdr:row>
      <xdr:rowOff>0</xdr:rowOff>
    </xdr:from>
    <xdr:to>
      <xdr:col>15</xdr:col>
      <xdr:colOff>93083</xdr:colOff>
      <xdr:row>1</xdr:row>
      <xdr:rowOff>134898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7430751" y="0"/>
          <a:ext cx="1605176" cy="1635086"/>
        </a:xfrm>
        <a:prstGeom prst="rect">
          <a:avLst/>
        </a:prstGeom>
        <a:ln>
          <a:prstDash val="solid"/>
        </a:ln>
      </xdr:spPr>
    </xdr:pic>
    <xdr:clientData/>
  </xdr:twoCellAnchor>
  <xdr:twoCellAnchor editAs="oneCell">
    <xdr:from>
      <xdr:col>1</xdr:col>
      <xdr:colOff>154782</xdr:colOff>
      <xdr:row>0</xdr:row>
      <xdr:rowOff>285749</xdr:rowOff>
    </xdr:from>
    <xdr:to>
      <xdr:col>4</xdr:col>
      <xdr:colOff>1643062</xdr:colOff>
      <xdr:row>0</xdr:row>
      <xdr:rowOff>1171182</xdr:rowOff>
    </xdr:to>
    <xdr:pic>
      <xdr:nvPicPr>
        <xdr:cNvPr id="4" name="Marcador de contenido 4" descr="Imagen que contiene firmar, parada, dibujo, medidor&#10;&#10;El contenido generado por IA puede ser incorrecto.">
          <a:extLst>
            <a:ext uri="{FF2B5EF4-FFF2-40B4-BE49-F238E27FC236}">
              <a16:creationId xmlns:a16="http://schemas.microsoft.com/office/drawing/2014/main" id="{00000000-0008-0000-0000-000004000000}"/>
            </a:ext>
          </a:extLst>
        </xdr:cNvPr>
        <xdr:cNvPicPr>
          <a:picLocks noGrp="1" noChangeAspect="1"/>
        </xdr:cNvPicPr>
      </xdr:nvPicPr>
      <xdr:blipFill>
        <a:blip xmlns:r="http://schemas.openxmlformats.org/officeDocument/2006/relationships" r:embed="rId2"/>
        <a:stretch>
          <a:fillRect/>
        </a:stretch>
      </xdr:blipFill>
      <xdr:spPr>
        <a:xfrm>
          <a:off x="154782" y="285749"/>
          <a:ext cx="5572125" cy="885433"/>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114301</xdr:colOff>
      <xdr:row>2</xdr:row>
      <xdr:rowOff>105051</xdr:rowOff>
    </xdr:to>
    <xdr:pic>
      <xdr:nvPicPr>
        <xdr:cNvPr id="2" name="Marcador de contenido 4" descr="Imagen que contiene firmar, parada, dibujo, medidor&#10;&#10;El contenido generado por IA puede ser incorrecto.">
          <a:extLst>
            <a:ext uri="{FF2B5EF4-FFF2-40B4-BE49-F238E27FC236}">
              <a16:creationId xmlns:a16="http://schemas.microsoft.com/office/drawing/2014/main" id="{00000000-0008-0000-0100-000002000000}"/>
            </a:ext>
          </a:extLst>
        </xdr:cNvPr>
        <xdr:cNvPicPr>
          <a:picLocks noGrp="1" noChangeAspect="1"/>
        </xdr:cNvPicPr>
      </xdr:nvPicPr>
      <xdr:blipFill>
        <a:blip xmlns:r="http://schemas.openxmlformats.org/officeDocument/2006/relationships" r:embed="rId1"/>
        <a:stretch>
          <a:fillRect/>
        </a:stretch>
      </xdr:blipFill>
      <xdr:spPr>
        <a:xfrm>
          <a:off x="1" y="0"/>
          <a:ext cx="3154680" cy="501291"/>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257"/>
  <sheetViews>
    <sheetView showGridLines="0" tabSelected="1" view="pageBreakPreview" zoomScale="17" zoomScaleNormal="75" zoomScaleSheetLayoutView="17" workbookViewId="0">
      <selection activeCell="AM33" sqref="AM33"/>
    </sheetView>
  </sheetViews>
  <sheetFormatPr baseColWidth="10" defaultColWidth="10.83203125" defaultRowHeight="16"/>
  <cols>
    <col min="1" max="1" width="10.83203125" style="7" customWidth="1"/>
    <col min="2" max="2" width="17.6640625" style="5" customWidth="1"/>
    <col min="3" max="3" width="22" style="5" customWidth="1"/>
    <col min="4" max="4" width="21.5" style="5" customWidth="1"/>
    <col min="5" max="5" width="25.1640625" style="5" customWidth="1"/>
    <col min="6" max="6" width="24.1640625" style="5" customWidth="1"/>
    <col min="7" max="7" width="23.5" style="5" customWidth="1"/>
    <col min="8" max="8" width="21.1640625" style="5" customWidth="1"/>
    <col min="9" max="9" width="19.5" style="5" customWidth="1"/>
    <col min="10" max="10" width="18.83203125" style="5" customWidth="1"/>
    <col min="11" max="11" width="20" style="5" customWidth="1"/>
    <col min="12" max="12" width="45.1640625" style="5" customWidth="1"/>
    <col min="13" max="13" width="20.5" style="5" customWidth="1"/>
    <col min="14" max="14" width="12.83203125" style="7" customWidth="1"/>
    <col min="15" max="15" width="19" style="7" customWidth="1"/>
    <col min="16" max="22" width="10.83203125" style="7" customWidth="1"/>
    <col min="23" max="23" width="7.33203125" style="7" bestFit="1" customWidth="1"/>
    <col min="24" max="26" width="10.83203125" style="7" customWidth="1"/>
    <col min="27" max="27" width="7.33203125" style="7" bestFit="1" customWidth="1"/>
    <col min="28" max="28" width="13" style="7" customWidth="1"/>
    <col min="29" max="29" width="10.83203125" style="7" customWidth="1"/>
    <col min="30" max="16384" width="10.83203125" style="7"/>
  </cols>
  <sheetData>
    <row r="1" spans="2:16" ht="118.5" customHeight="1">
      <c r="B1" s="150"/>
      <c r="C1" s="151"/>
      <c r="D1" s="151"/>
      <c r="E1" s="151"/>
      <c r="F1" s="151"/>
      <c r="G1" s="151"/>
      <c r="H1" s="151"/>
      <c r="I1" s="151"/>
      <c r="J1" s="151"/>
      <c r="K1" s="151"/>
      <c r="L1" s="151"/>
      <c r="M1" s="151"/>
      <c r="N1" s="152"/>
      <c r="O1" s="152"/>
      <c r="P1" s="152"/>
    </row>
    <row r="2" spans="2:16" ht="17" customHeight="1">
      <c r="D2" s="6"/>
    </row>
    <row r="3" spans="2:16" ht="45.75" customHeight="1">
      <c r="B3" s="180" t="s">
        <v>0</v>
      </c>
      <c r="C3" s="134"/>
      <c r="D3" s="134"/>
      <c r="E3" s="134"/>
      <c r="F3" s="134"/>
      <c r="G3" s="134"/>
      <c r="H3" s="134"/>
      <c r="I3" s="134"/>
      <c r="J3" s="134"/>
      <c r="K3" s="134"/>
      <c r="L3" s="134"/>
      <c r="M3" s="117"/>
    </row>
    <row r="4" spans="2:16" ht="25.5" customHeight="1">
      <c r="B4" s="181" t="s">
        <v>1</v>
      </c>
      <c r="C4" s="151"/>
      <c r="D4" s="151"/>
      <c r="E4" s="182"/>
    </row>
    <row r="5" spans="2:16" ht="36.75" customHeight="1">
      <c r="B5" s="118" t="s">
        <v>2</v>
      </c>
      <c r="C5" s="134"/>
      <c r="D5" s="134"/>
      <c r="E5" s="134"/>
      <c r="F5" s="134"/>
      <c r="G5" s="134"/>
      <c r="H5" s="134"/>
      <c r="I5" s="134"/>
      <c r="J5" s="134"/>
      <c r="K5" s="134"/>
      <c r="L5" s="134"/>
      <c r="M5" s="117"/>
    </row>
    <row r="6" spans="2:16" ht="14.25" customHeight="1">
      <c r="B6" s="51"/>
      <c r="C6" s="51"/>
      <c r="D6" s="66"/>
      <c r="E6" s="66"/>
      <c r="F6" s="66"/>
      <c r="G6" s="51"/>
      <c r="H6" s="51"/>
      <c r="I6" s="51"/>
      <c r="J6" s="51"/>
      <c r="K6" s="51"/>
      <c r="L6" s="51"/>
    </row>
    <row r="7" spans="2:16" ht="20.25" customHeight="1">
      <c r="B7" s="142" t="s">
        <v>3</v>
      </c>
      <c r="C7" s="151"/>
      <c r="D7" s="151"/>
      <c r="E7" s="151"/>
      <c r="F7" s="151"/>
      <c r="G7" s="151"/>
      <c r="H7" s="151"/>
      <c r="I7" s="151"/>
      <c r="J7" s="151"/>
      <c r="K7" s="151"/>
      <c r="L7" s="151"/>
    </row>
    <row r="8" spans="2:16" s="12" customFormat="1" ht="81.75" customHeight="1">
      <c r="B8" s="148" t="s">
        <v>4</v>
      </c>
      <c r="C8" s="117"/>
      <c r="D8" s="9"/>
      <c r="E8" s="148" t="s">
        <v>5</v>
      </c>
      <c r="F8" s="134"/>
      <c r="G8" s="117"/>
      <c r="H8" s="10"/>
      <c r="I8" s="148" t="s">
        <v>6</v>
      </c>
      <c r="J8" s="134"/>
      <c r="K8" s="117"/>
      <c r="L8" s="10"/>
      <c r="M8" s="148" t="s">
        <v>7</v>
      </c>
      <c r="N8" s="117"/>
      <c r="O8" s="90" t="s">
        <v>8</v>
      </c>
    </row>
    <row r="9" spans="2:16" s="12" customFormat="1">
      <c r="C9" s="68"/>
      <c r="D9" s="68"/>
      <c r="E9" s="177"/>
      <c r="F9" s="155"/>
      <c r="G9" s="155"/>
      <c r="H9" s="30"/>
      <c r="I9" s="66"/>
      <c r="M9" s="11"/>
    </row>
    <row r="10" spans="2:16" s="12" customFormat="1" ht="24" customHeight="1">
      <c r="B10" s="11"/>
      <c r="C10" s="11"/>
      <c r="D10" s="11"/>
      <c r="E10" s="11"/>
      <c r="F10" s="11"/>
      <c r="G10" s="11"/>
      <c r="H10" s="11"/>
      <c r="I10" s="11"/>
      <c r="M10" s="11"/>
    </row>
    <row r="11" spans="2:16" ht="37.5" customHeight="1">
      <c r="B11" s="116" t="s">
        <v>9</v>
      </c>
      <c r="C11" s="134"/>
      <c r="D11" s="134"/>
      <c r="E11" s="134"/>
      <c r="F11" s="134"/>
      <c r="G11" s="134"/>
      <c r="H11" s="134"/>
      <c r="I11" s="117"/>
      <c r="J11" s="14"/>
      <c r="N11" s="5"/>
      <c r="O11" s="5"/>
    </row>
    <row r="12" spans="2:16" ht="57" customHeight="1">
      <c r="B12" s="116" t="s">
        <v>10</v>
      </c>
      <c r="C12" s="117"/>
      <c r="D12" s="116" t="s">
        <v>11</v>
      </c>
      <c r="E12" s="117"/>
      <c r="F12" s="116" t="s">
        <v>12</v>
      </c>
      <c r="G12" s="117"/>
      <c r="H12" s="116" t="s">
        <v>13</v>
      </c>
      <c r="I12" s="117"/>
      <c r="N12" s="5"/>
      <c r="O12" s="5"/>
    </row>
    <row r="13" spans="2:16" ht="30.75" customHeight="1">
      <c r="B13" s="137">
        <v>0</v>
      </c>
      <c r="C13" s="138"/>
      <c r="D13" s="137">
        <v>0</v>
      </c>
      <c r="E13" s="138"/>
      <c r="F13" s="144">
        <v>8510500</v>
      </c>
      <c r="G13" s="145"/>
      <c r="H13" s="144">
        <f>F13+D13+B13</f>
        <v>8510500</v>
      </c>
      <c r="I13" s="145"/>
      <c r="N13" s="5"/>
      <c r="O13" s="5"/>
    </row>
    <row r="14" spans="2:16">
      <c r="E14" s="8"/>
      <c r="H14" s="16"/>
      <c r="I14" s="16"/>
      <c r="J14" s="16"/>
      <c r="K14" s="11"/>
    </row>
    <row r="15" spans="2:16" ht="15" customHeight="1">
      <c r="B15" s="184" t="s">
        <v>14</v>
      </c>
      <c r="C15" s="134"/>
      <c r="D15" s="134"/>
      <c r="E15" s="117"/>
      <c r="F15" s="13"/>
      <c r="G15" s="13"/>
      <c r="H15" s="13"/>
      <c r="J15" s="13"/>
      <c r="K15" s="13"/>
      <c r="L15" s="13"/>
    </row>
    <row r="16" spans="2:16" ht="24.75" customHeight="1">
      <c r="B16" s="172" t="s">
        <v>15</v>
      </c>
      <c r="C16" s="134"/>
      <c r="D16" s="117"/>
      <c r="E16" s="153" t="s">
        <v>16</v>
      </c>
      <c r="F16" s="134"/>
      <c r="G16" s="134"/>
      <c r="H16" s="117"/>
      <c r="J16" s="110" t="s">
        <v>17</v>
      </c>
      <c r="K16" s="134"/>
      <c r="L16" s="134"/>
      <c r="M16" s="71"/>
      <c r="N16" s="13"/>
      <c r="O16" s="13"/>
    </row>
    <row r="17" spans="2:15" ht="18.75" customHeight="1">
      <c r="B17" s="149" t="s">
        <v>18</v>
      </c>
      <c r="C17" s="134"/>
      <c r="D17" s="117"/>
      <c r="E17" s="140" t="s">
        <v>19</v>
      </c>
      <c r="F17" s="134"/>
      <c r="G17" s="134"/>
      <c r="H17" s="117"/>
      <c r="J17" s="149" t="s">
        <v>15</v>
      </c>
      <c r="K17" s="117"/>
      <c r="L17" s="140" t="s">
        <v>20</v>
      </c>
      <c r="M17" s="134"/>
      <c r="N17" s="134"/>
      <c r="O17" s="117"/>
    </row>
    <row r="18" spans="2:15" ht="18.75" customHeight="1">
      <c r="B18" s="149" t="s">
        <v>21</v>
      </c>
      <c r="C18" s="134"/>
      <c r="D18" s="117"/>
      <c r="E18" s="140" t="s">
        <v>22</v>
      </c>
      <c r="F18" s="134"/>
      <c r="G18" s="134"/>
      <c r="H18" s="117"/>
      <c r="J18" s="149" t="s">
        <v>18</v>
      </c>
      <c r="K18" s="117"/>
      <c r="L18" s="140" t="s">
        <v>23</v>
      </c>
      <c r="M18" s="134"/>
      <c r="N18" s="134"/>
      <c r="O18" s="117"/>
    </row>
    <row r="19" spans="2:15" ht="18.75" customHeight="1">
      <c r="B19" s="149" t="s">
        <v>24</v>
      </c>
      <c r="C19" s="134"/>
      <c r="D19" s="117"/>
      <c r="E19" s="140" t="s">
        <v>25</v>
      </c>
      <c r="F19" s="134"/>
      <c r="G19" s="134"/>
      <c r="H19" s="117"/>
      <c r="J19" s="149" t="s">
        <v>26</v>
      </c>
      <c r="K19" s="117"/>
      <c r="L19" s="140" t="s">
        <v>27</v>
      </c>
      <c r="M19" s="134"/>
      <c r="N19" s="134"/>
      <c r="O19" s="117"/>
    </row>
    <row r="20" spans="2:15" ht="18.75" customHeight="1">
      <c r="B20" s="172" t="s">
        <v>28</v>
      </c>
      <c r="C20" s="134"/>
      <c r="D20" s="117"/>
      <c r="E20" s="153" t="s">
        <v>29</v>
      </c>
      <c r="F20" s="134"/>
      <c r="G20" s="134"/>
      <c r="H20" s="117"/>
      <c r="J20" s="149" t="s">
        <v>24</v>
      </c>
      <c r="K20" s="117"/>
      <c r="L20" s="140" t="s">
        <v>30</v>
      </c>
      <c r="M20" s="134"/>
      <c r="N20" s="134"/>
      <c r="O20" s="117"/>
    </row>
    <row r="21" spans="2:15">
      <c r="B21" s="17"/>
      <c r="C21" s="18"/>
      <c r="D21" s="18"/>
      <c r="E21" s="18"/>
      <c r="F21" s="13"/>
      <c r="G21" s="13"/>
      <c r="H21" s="13"/>
      <c r="J21" s="13"/>
      <c r="K21" s="13"/>
      <c r="L21" s="13"/>
      <c r="M21" s="13"/>
    </row>
    <row r="22" spans="2:15">
      <c r="B22" s="19"/>
    </row>
    <row r="23" spans="2:15">
      <c r="B23" s="171" t="s">
        <v>31</v>
      </c>
      <c r="C23" s="134"/>
      <c r="D23" s="134"/>
      <c r="E23" s="134"/>
      <c r="F23" s="134"/>
      <c r="G23" s="134"/>
      <c r="H23" s="117"/>
    </row>
    <row r="24" spans="2:15" ht="72" customHeight="1">
      <c r="B24" s="170" t="s">
        <v>32</v>
      </c>
      <c r="C24" s="134"/>
      <c r="D24" s="134"/>
      <c r="E24" s="134"/>
      <c r="F24" s="134"/>
      <c r="G24" s="134"/>
      <c r="H24" s="117"/>
      <c r="I24" s="20"/>
      <c r="J24" s="20"/>
      <c r="K24" s="20"/>
      <c r="L24" s="20"/>
    </row>
    <row r="25" spans="2:15">
      <c r="B25" s="19"/>
    </row>
    <row r="26" spans="2:15" ht="34.5" customHeight="1">
      <c r="B26" s="171" t="s">
        <v>33</v>
      </c>
      <c r="C26" s="134"/>
      <c r="D26" s="134"/>
      <c r="E26" s="134"/>
      <c r="F26" s="134"/>
      <c r="G26" s="134"/>
      <c r="H26" s="117"/>
      <c r="I26" s="174" t="s">
        <v>34</v>
      </c>
      <c r="J26" s="155"/>
      <c r="K26" s="155"/>
      <c r="L26" s="155"/>
      <c r="M26" s="156"/>
      <c r="N26" s="21"/>
    </row>
    <row r="27" spans="2:15" ht="120" customHeight="1">
      <c r="B27" s="170" t="s">
        <v>35</v>
      </c>
      <c r="C27" s="134"/>
      <c r="D27" s="134"/>
      <c r="E27" s="134"/>
      <c r="F27" s="134"/>
      <c r="G27" s="134"/>
      <c r="H27" s="117"/>
      <c r="I27" s="170" t="s">
        <v>36</v>
      </c>
      <c r="J27" s="134"/>
      <c r="K27" s="134"/>
      <c r="L27" s="134"/>
      <c r="M27" s="117"/>
    </row>
    <row r="28" spans="2:15">
      <c r="B28" s="51"/>
      <c r="C28" s="8"/>
      <c r="D28" s="8"/>
      <c r="E28" s="8"/>
      <c r="F28" s="8"/>
      <c r="G28" s="8"/>
      <c r="H28" s="8"/>
      <c r="I28" s="22"/>
      <c r="J28" s="22"/>
      <c r="K28" s="22"/>
      <c r="L28" s="22"/>
    </row>
    <row r="29" spans="2:15" ht="27.75" customHeight="1">
      <c r="B29" s="165" t="s">
        <v>37</v>
      </c>
      <c r="C29" s="134"/>
      <c r="D29" s="117"/>
      <c r="E29" s="8"/>
      <c r="F29" s="8"/>
      <c r="G29" s="8"/>
      <c r="H29" s="8"/>
      <c r="I29" s="22"/>
      <c r="J29" s="22"/>
      <c r="K29" s="22"/>
      <c r="L29" s="22"/>
    </row>
    <row r="30" spans="2:15" ht="26.25" customHeight="1">
      <c r="B30" s="132" t="s">
        <v>38</v>
      </c>
      <c r="C30" s="155"/>
      <c r="D30" s="156"/>
      <c r="E30" s="132" t="s">
        <v>39</v>
      </c>
      <c r="F30" s="155"/>
      <c r="G30" s="155"/>
      <c r="H30" s="156"/>
      <c r="I30" s="132" t="s">
        <v>40</v>
      </c>
      <c r="J30" s="156"/>
      <c r="K30" s="116" t="s">
        <v>41</v>
      </c>
      <c r="L30" s="116" t="s">
        <v>42</v>
      </c>
      <c r="M30" s="156"/>
    </row>
    <row r="31" spans="2:15" ht="36.75" customHeight="1">
      <c r="B31" s="157"/>
      <c r="C31" s="158"/>
      <c r="D31" s="159"/>
      <c r="E31" s="157"/>
      <c r="F31" s="158"/>
      <c r="G31" s="158"/>
      <c r="H31" s="159"/>
      <c r="I31" s="157"/>
      <c r="J31" s="159"/>
      <c r="K31" s="136"/>
      <c r="L31" s="157"/>
      <c r="M31" s="159"/>
    </row>
    <row r="32" spans="2:15" ht="126" customHeight="1">
      <c r="B32" s="173" t="s">
        <v>43</v>
      </c>
      <c r="C32" s="141"/>
      <c r="D32" s="125"/>
      <c r="E32" s="147" t="s">
        <v>44</v>
      </c>
      <c r="F32" s="141"/>
      <c r="G32" s="141"/>
      <c r="H32" s="125"/>
      <c r="I32" s="130" t="s">
        <v>45</v>
      </c>
      <c r="J32" s="131"/>
      <c r="K32" s="101">
        <v>1508000</v>
      </c>
      <c r="L32" s="139" t="s">
        <v>46</v>
      </c>
      <c r="M32" s="125"/>
    </row>
    <row r="33" spans="2:13" ht="118" customHeight="1">
      <c r="B33" s="126"/>
      <c r="C33" s="142"/>
      <c r="D33" s="127"/>
      <c r="E33" s="126"/>
      <c r="F33" s="142"/>
      <c r="G33" s="142"/>
      <c r="H33" s="127"/>
      <c r="I33" s="130" t="s">
        <v>47</v>
      </c>
      <c r="J33" s="131"/>
      <c r="K33" s="101">
        <v>500000</v>
      </c>
      <c r="L33" s="139" t="s">
        <v>48</v>
      </c>
      <c r="M33" s="125"/>
    </row>
    <row r="34" spans="2:13" ht="40" customHeight="1">
      <c r="B34" s="126"/>
      <c r="C34" s="142"/>
      <c r="D34" s="127"/>
      <c r="E34" s="147" t="s">
        <v>49</v>
      </c>
      <c r="F34" s="141"/>
      <c r="G34" s="141"/>
      <c r="H34" s="125"/>
      <c r="I34" s="124" t="s">
        <v>50</v>
      </c>
      <c r="J34" s="125"/>
      <c r="K34" s="121">
        <v>232000</v>
      </c>
      <c r="L34" s="139" t="s">
        <v>51</v>
      </c>
      <c r="M34" s="125"/>
    </row>
    <row r="35" spans="2:13" ht="14">
      <c r="B35" s="126"/>
      <c r="C35" s="142"/>
      <c r="D35" s="127"/>
      <c r="E35" s="126"/>
      <c r="F35" s="142"/>
      <c r="G35" s="142"/>
      <c r="H35" s="127"/>
      <c r="I35" s="126"/>
      <c r="J35" s="127"/>
      <c r="K35" s="122"/>
      <c r="L35" s="126"/>
      <c r="M35" s="127"/>
    </row>
    <row r="36" spans="2:13" ht="8" hidden="1" customHeight="1">
      <c r="B36" s="126"/>
      <c r="C36" s="142"/>
      <c r="D36" s="127"/>
      <c r="E36" s="126"/>
      <c r="F36" s="142"/>
      <c r="G36" s="142"/>
      <c r="H36" s="127"/>
      <c r="I36" s="126"/>
      <c r="J36" s="127"/>
      <c r="K36" s="122"/>
      <c r="L36" s="126"/>
      <c r="M36" s="127"/>
    </row>
    <row r="37" spans="2:13" ht="39" customHeight="1">
      <c r="B37" s="126"/>
      <c r="C37" s="142"/>
      <c r="D37" s="127"/>
      <c r="E37" s="128"/>
      <c r="F37" s="143"/>
      <c r="G37" s="143"/>
      <c r="H37" s="129"/>
      <c r="I37" s="128"/>
      <c r="J37" s="129"/>
      <c r="K37" s="123"/>
      <c r="L37" s="128"/>
      <c r="M37" s="129"/>
    </row>
    <row r="38" spans="2:13" ht="73" customHeight="1">
      <c r="B38" s="126"/>
      <c r="C38" s="142"/>
      <c r="D38" s="127"/>
      <c r="E38" s="147" t="s">
        <v>52</v>
      </c>
      <c r="F38" s="141"/>
      <c r="G38" s="141"/>
      <c r="H38" s="125"/>
      <c r="I38" s="124" t="s">
        <v>53</v>
      </c>
      <c r="J38" s="125"/>
      <c r="K38" s="121">
        <v>336500</v>
      </c>
      <c r="L38" s="139" t="s">
        <v>54</v>
      </c>
      <c r="M38" s="125"/>
    </row>
    <row r="39" spans="2:13" ht="14">
      <c r="B39" s="126"/>
      <c r="C39" s="142"/>
      <c r="D39" s="127"/>
      <c r="E39" s="126"/>
      <c r="F39" s="142"/>
      <c r="G39" s="142"/>
      <c r="H39" s="127"/>
      <c r="I39" s="126"/>
      <c r="J39" s="127"/>
      <c r="K39" s="122"/>
      <c r="L39" s="126"/>
      <c r="M39" s="127"/>
    </row>
    <row r="40" spans="2:13" ht="29" customHeight="1">
      <c r="B40" s="126"/>
      <c r="C40" s="142"/>
      <c r="D40" s="127"/>
      <c r="E40" s="126"/>
      <c r="F40" s="142"/>
      <c r="G40" s="142"/>
      <c r="H40" s="127"/>
      <c r="I40" s="126"/>
      <c r="J40" s="127"/>
      <c r="K40" s="122"/>
      <c r="L40" s="126"/>
      <c r="M40" s="127"/>
    </row>
    <row r="41" spans="2:13" ht="14">
      <c r="B41" s="126"/>
      <c r="C41" s="142"/>
      <c r="D41" s="127"/>
      <c r="E41" s="128"/>
      <c r="F41" s="143"/>
      <c r="G41" s="143"/>
      <c r="H41" s="129"/>
      <c r="I41" s="128"/>
      <c r="J41" s="129"/>
      <c r="K41" s="123"/>
      <c r="L41" s="128"/>
      <c r="M41" s="129"/>
    </row>
    <row r="42" spans="2:13" ht="40" customHeight="1">
      <c r="B42" s="160" t="s">
        <v>55</v>
      </c>
      <c r="C42" s="161"/>
      <c r="D42" s="161"/>
      <c r="E42" s="161"/>
      <c r="F42" s="161"/>
      <c r="G42" s="161"/>
      <c r="H42" s="161"/>
      <c r="I42" s="161"/>
      <c r="J42" s="162"/>
      <c r="K42" s="100">
        <f>SUM(K32:K41)</f>
        <v>2576500</v>
      </c>
      <c r="L42" s="92"/>
      <c r="M42" s="93"/>
    </row>
    <row r="43" spans="2:13" ht="40" customHeight="1">
      <c r="B43" s="154" t="s">
        <v>56</v>
      </c>
      <c r="C43" s="141"/>
      <c r="D43" s="125"/>
      <c r="E43" s="140" t="s">
        <v>57</v>
      </c>
      <c r="F43" s="141"/>
      <c r="G43" s="141"/>
      <c r="H43" s="125"/>
      <c r="I43" s="124" t="s">
        <v>58</v>
      </c>
      <c r="J43" s="125"/>
      <c r="K43" s="121">
        <v>965000</v>
      </c>
      <c r="L43" s="139" t="s">
        <v>59</v>
      </c>
      <c r="M43" s="125"/>
    </row>
    <row r="44" spans="2:13" ht="59" customHeight="1">
      <c r="B44" s="126"/>
      <c r="C44" s="142"/>
      <c r="D44" s="127"/>
      <c r="E44" s="126"/>
      <c r="F44" s="142"/>
      <c r="G44" s="142"/>
      <c r="H44" s="127"/>
      <c r="I44" s="128"/>
      <c r="J44" s="129"/>
      <c r="K44" s="123"/>
      <c r="L44" s="128"/>
      <c r="M44" s="129"/>
    </row>
    <row r="45" spans="2:13" ht="56" customHeight="1">
      <c r="B45" s="126"/>
      <c r="C45" s="142"/>
      <c r="D45" s="127"/>
      <c r="E45" s="126"/>
      <c r="F45" s="142"/>
      <c r="G45" s="142"/>
      <c r="H45" s="127"/>
      <c r="I45" s="147" t="s">
        <v>60</v>
      </c>
      <c r="J45" s="125"/>
      <c r="K45" s="121">
        <v>800000</v>
      </c>
      <c r="L45" s="139" t="s">
        <v>61</v>
      </c>
      <c r="M45" s="125"/>
    </row>
    <row r="46" spans="2:13" ht="40" customHeight="1">
      <c r="B46" s="126"/>
      <c r="C46" s="142"/>
      <c r="D46" s="127"/>
      <c r="E46" s="128"/>
      <c r="F46" s="143"/>
      <c r="G46" s="143"/>
      <c r="H46" s="129"/>
      <c r="I46" s="128"/>
      <c r="J46" s="129"/>
      <c r="K46" s="123"/>
      <c r="L46" s="128"/>
      <c r="M46" s="129"/>
    </row>
    <row r="47" spans="2:13" ht="40" customHeight="1">
      <c r="B47" s="126"/>
      <c r="C47" s="142"/>
      <c r="D47" s="127"/>
      <c r="E47" s="140" t="s">
        <v>62</v>
      </c>
      <c r="F47" s="141"/>
      <c r="G47" s="141"/>
      <c r="H47" s="125"/>
      <c r="I47" s="124" t="s">
        <v>63</v>
      </c>
      <c r="J47" s="125"/>
      <c r="K47" s="121">
        <v>65500</v>
      </c>
      <c r="L47" s="139" t="s">
        <v>64</v>
      </c>
      <c r="M47" s="125"/>
    </row>
    <row r="48" spans="2:13" ht="40" customHeight="1">
      <c r="B48" s="126"/>
      <c r="C48" s="142"/>
      <c r="D48" s="127"/>
      <c r="E48" s="126"/>
      <c r="F48" s="142"/>
      <c r="G48" s="142"/>
      <c r="H48" s="127"/>
      <c r="I48" s="126"/>
      <c r="J48" s="127"/>
      <c r="K48" s="122"/>
      <c r="L48" s="126"/>
      <c r="M48" s="127"/>
    </row>
    <row r="49" spans="2:13" ht="40" customHeight="1">
      <c r="B49" s="126"/>
      <c r="C49" s="142"/>
      <c r="D49" s="127"/>
      <c r="E49" s="126"/>
      <c r="F49" s="142"/>
      <c r="G49" s="142"/>
      <c r="H49" s="127"/>
      <c r="I49" s="126"/>
      <c r="J49" s="127"/>
      <c r="K49" s="122"/>
      <c r="L49" s="126"/>
      <c r="M49" s="127"/>
    </row>
    <row r="50" spans="2:13" ht="14">
      <c r="B50" s="126"/>
      <c r="C50" s="142"/>
      <c r="D50" s="127"/>
      <c r="E50" s="128"/>
      <c r="F50" s="143"/>
      <c r="G50" s="143"/>
      <c r="H50" s="129"/>
      <c r="I50" s="128"/>
      <c r="J50" s="129"/>
      <c r="K50" s="123"/>
      <c r="L50" s="128"/>
      <c r="M50" s="129"/>
    </row>
    <row r="51" spans="2:13" ht="40" customHeight="1">
      <c r="B51" s="126"/>
      <c r="C51" s="142"/>
      <c r="D51" s="127"/>
      <c r="E51" s="140" t="s">
        <v>65</v>
      </c>
      <c r="F51" s="141"/>
      <c r="G51" s="141"/>
      <c r="H51" s="125"/>
      <c r="I51" s="124" t="s">
        <v>66</v>
      </c>
      <c r="J51" s="125"/>
      <c r="K51" s="121">
        <v>321000</v>
      </c>
      <c r="L51" s="139" t="s">
        <v>67</v>
      </c>
      <c r="M51" s="125"/>
    </row>
    <row r="52" spans="2:13" ht="40" customHeight="1">
      <c r="B52" s="126"/>
      <c r="C52" s="142"/>
      <c r="D52" s="127"/>
      <c r="E52" s="126"/>
      <c r="F52" s="142"/>
      <c r="G52" s="142"/>
      <c r="H52" s="127"/>
      <c r="I52" s="126"/>
      <c r="J52" s="127"/>
      <c r="K52" s="122"/>
      <c r="L52" s="126"/>
      <c r="M52" s="127"/>
    </row>
    <row r="53" spans="2:13" ht="40" customHeight="1">
      <c r="B53" s="126"/>
      <c r="C53" s="142"/>
      <c r="D53" s="127"/>
      <c r="E53" s="126"/>
      <c r="F53" s="142"/>
      <c r="G53" s="142"/>
      <c r="H53" s="127"/>
      <c r="I53" s="126"/>
      <c r="J53" s="127"/>
      <c r="K53" s="122"/>
      <c r="L53" s="126"/>
      <c r="M53" s="127"/>
    </row>
    <row r="54" spans="2:13" ht="40" customHeight="1">
      <c r="B54" s="126"/>
      <c r="C54" s="142"/>
      <c r="D54" s="127"/>
      <c r="E54" s="128"/>
      <c r="F54" s="143"/>
      <c r="G54" s="143"/>
      <c r="H54" s="129"/>
      <c r="I54" s="128"/>
      <c r="J54" s="129"/>
      <c r="K54" s="123"/>
      <c r="L54" s="128"/>
      <c r="M54" s="129"/>
    </row>
    <row r="55" spans="2:13" ht="40" customHeight="1">
      <c r="B55" s="160" t="s">
        <v>68</v>
      </c>
      <c r="C55" s="161"/>
      <c r="D55" s="161"/>
      <c r="E55" s="161"/>
      <c r="F55" s="161"/>
      <c r="G55" s="161"/>
      <c r="H55" s="161"/>
      <c r="I55" s="161"/>
      <c r="J55" s="162"/>
      <c r="K55" s="100">
        <f>SUM(K43:K54)</f>
        <v>2151500</v>
      </c>
      <c r="L55" s="92"/>
      <c r="M55" s="93"/>
    </row>
    <row r="56" spans="2:13" ht="40" customHeight="1">
      <c r="B56" s="154" t="s">
        <v>69</v>
      </c>
      <c r="C56" s="141"/>
      <c r="D56" s="125"/>
      <c r="E56" s="140" t="s">
        <v>70</v>
      </c>
      <c r="F56" s="141"/>
      <c r="G56" s="141"/>
      <c r="H56" s="125"/>
      <c r="I56" s="124" t="s">
        <v>71</v>
      </c>
      <c r="J56" s="125"/>
      <c r="K56" s="121">
        <v>662500</v>
      </c>
      <c r="L56" s="139" t="s">
        <v>72</v>
      </c>
      <c r="M56" s="125"/>
    </row>
    <row r="57" spans="2:13" ht="40" customHeight="1">
      <c r="B57" s="126"/>
      <c r="C57" s="142"/>
      <c r="D57" s="127"/>
      <c r="E57" s="126"/>
      <c r="F57" s="142"/>
      <c r="G57" s="142"/>
      <c r="H57" s="127"/>
      <c r="I57" s="128"/>
      <c r="J57" s="129"/>
      <c r="K57" s="123"/>
      <c r="L57" s="128"/>
      <c r="M57" s="129"/>
    </row>
    <row r="58" spans="2:13" ht="40" customHeight="1">
      <c r="B58" s="126"/>
      <c r="C58" s="142"/>
      <c r="D58" s="127"/>
      <c r="E58" s="126"/>
      <c r="F58" s="142"/>
      <c r="G58" s="142"/>
      <c r="H58" s="127"/>
      <c r="I58" s="124" t="s">
        <v>73</v>
      </c>
      <c r="J58" s="125"/>
      <c r="K58" s="121">
        <v>350000</v>
      </c>
      <c r="L58" s="139" t="s">
        <v>74</v>
      </c>
      <c r="M58" s="125"/>
    </row>
    <row r="59" spans="2:13" ht="40" customHeight="1">
      <c r="B59" s="126"/>
      <c r="C59" s="142"/>
      <c r="D59" s="127"/>
      <c r="E59" s="128"/>
      <c r="F59" s="143"/>
      <c r="G59" s="143"/>
      <c r="H59" s="129"/>
      <c r="I59" s="128"/>
      <c r="J59" s="129"/>
      <c r="K59" s="123"/>
      <c r="L59" s="128"/>
      <c r="M59" s="129"/>
    </row>
    <row r="60" spans="2:13" ht="40" customHeight="1">
      <c r="B60" s="126"/>
      <c r="C60" s="142"/>
      <c r="D60" s="127"/>
      <c r="E60" s="140" t="s">
        <v>75</v>
      </c>
      <c r="F60" s="141"/>
      <c r="G60" s="141"/>
      <c r="H60" s="125"/>
      <c r="I60" s="124" t="s">
        <v>76</v>
      </c>
      <c r="J60" s="125"/>
      <c r="K60" s="121">
        <v>68000</v>
      </c>
      <c r="L60" s="139" t="s">
        <v>77</v>
      </c>
      <c r="M60" s="125"/>
    </row>
    <row r="61" spans="2:13" ht="40" customHeight="1">
      <c r="B61" s="126"/>
      <c r="C61" s="142"/>
      <c r="D61" s="127"/>
      <c r="E61" s="126"/>
      <c r="F61" s="142"/>
      <c r="G61" s="142"/>
      <c r="H61" s="127"/>
      <c r="I61" s="128"/>
      <c r="J61" s="129"/>
      <c r="K61" s="123"/>
      <c r="L61" s="128"/>
      <c r="M61" s="129"/>
    </row>
    <row r="62" spans="2:13" ht="40" customHeight="1">
      <c r="B62" s="126"/>
      <c r="C62" s="142"/>
      <c r="D62" s="127"/>
      <c r="E62" s="126"/>
      <c r="F62" s="142"/>
      <c r="G62" s="142"/>
      <c r="H62" s="127"/>
      <c r="I62" s="124" t="s">
        <v>78</v>
      </c>
      <c r="J62" s="125"/>
      <c r="K62" s="121">
        <v>224000</v>
      </c>
      <c r="L62" s="139" t="s">
        <v>79</v>
      </c>
      <c r="M62" s="125"/>
    </row>
    <row r="63" spans="2:13" ht="40" customHeight="1">
      <c r="B63" s="126"/>
      <c r="C63" s="142"/>
      <c r="D63" s="127"/>
      <c r="E63" s="128"/>
      <c r="F63" s="143"/>
      <c r="G63" s="143"/>
      <c r="H63" s="129"/>
      <c r="I63" s="128"/>
      <c r="J63" s="129"/>
      <c r="K63" s="123"/>
      <c r="L63" s="128"/>
      <c r="M63" s="129"/>
    </row>
    <row r="64" spans="2:13" ht="40" customHeight="1">
      <c r="B64" s="126"/>
      <c r="C64" s="142"/>
      <c r="D64" s="127"/>
      <c r="E64" s="140" t="s">
        <v>80</v>
      </c>
      <c r="F64" s="141"/>
      <c r="G64" s="141"/>
      <c r="H64" s="125"/>
      <c r="I64" s="124" t="s">
        <v>81</v>
      </c>
      <c r="J64" s="125"/>
      <c r="K64" s="121">
        <v>734000</v>
      </c>
      <c r="L64" s="139" t="s">
        <v>82</v>
      </c>
      <c r="M64" s="125"/>
    </row>
    <row r="65" spans="2:13" ht="40" customHeight="1">
      <c r="B65" s="126"/>
      <c r="C65" s="142"/>
      <c r="D65" s="127"/>
      <c r="E65" s="126"/>
      <c r="F65" s="142"/>
      <c r="G65" s="142"/>
      <c r="H65" s="127"/>
      <c r="I65" s="126"/>
      <c r="J65" s="127"/>
      <c r="K65" s="122"/>
      <c r="L65" s="126"/>
      <c r="M65" s="127"/>
    </row>
    <row r="66" spans="2:13" ht="40" customHeight="1">
      <c r="B66" s="126"/>
      <c r="C66" s="142"/>
      <c r="D66" s="127"/>
      <c r="E66" s="126"/>
      <c r="F66" s="142"/>
      <c r="G66" s="142"/>
      <c r="H66" s="127"/>
      <c r="I66" s="126"/>
      <c r="J66" s="127"/>
      <c r="K66" s="122"/>
      <c r="L66" s="126"/>
      <c r="M66" s="127"/>
    </row>
    <row r="67" spans="2:13" ht="40" customHeight="1">
      <c r="B67" s="126"/>
      <c r="C67" s="142"/>
      <c r="D67" s="127"/>
      <c r="E67" s="128"/>
      <c r="F67" s="143"/>
      <c r="G67" s="143"/>
      <c r="H67" s="129"/>
      <c r="I67" s="128"/>
      <c r="J67" s="129"/>
      <c r="K67" s="123"/>
      <c r="L67" s="128"/>
      <c r="M67" s="129"/>
    </row>
    <row r="68" spans="2:13" ht="40" customHeight="1">
      <c r="B68" s="160" t="s">
        <v>83</v>
      </c>
      <c r="C68" s="161"/>
      <c r="D68" s="161"/>
      <c r="E68" s="161"/>
      <c r="F68" s="161"/>
      <c r="G68" s="161"/>
      <c r="H68" s="161"/>
      <c r="I68" s="161"/>
      <c r="J68" s="162"/>
      <c r="K68" s="100">
        <f>SUM(K56:K67)</f>
        <v>2038500</v>
      </c>
      <c r="L68" s="92"/>
      <c r="M68" s="93"/>
    </row>
    <row r="69" spans="2:13" ht="51" customHeight="1">
      <c r="B69" s="154" t="s">
        <v>84</v>
      </c>
      <c r="C69" s="141"/>
      <c r="D69" s="125"/>
      <c r="E69" s="140" t="s">
        <v>85</v>
      </c>
      <c r="F69" s="141"/>
      <c r="G69" s="141"/>
      <c r="H69" s="125"/>
      <c r="I69" s="124" t="s">
        <v>86</v>
      </c>
      <c r="J69" s="125"/>
      <c r="K69" s="121">
        <v>450000</v>
      </c>
      <c r="L69" s="139" t="s">
        <v>87</v>
      </c>
      <c r="M69" s="125"/>
    </row>
    <row r="70" spans="2:13" ht="51" customHeight="1">
      <c r="B70" s="126"/>
      <c r="C70" s="142"/>
      <c r="D70" s="127"/>
      <c r="E70" s="126"/>
      <c r="F70" s="142"/>
      <c r="G70" s="142"/>
      <c r="H70" s="127"/>
      <c r="I70" s="128"/>
      <c r="J70" s="129"/>
      <c r="K70" s="123"/>
      <c r="L70" s="128"/>
      <c r="M70" s="129"/>
    </row>
    <row r="71" spans="2:13" ht="40" customHeight="1">
      <c r="B71" s="126"/>
      <c r="C71" s="142"/>
      <c r="D71" s="127"/>
      <c r="E71" s="126"/>
      <c r="F71" s="142"/>
      <c r="G71" s="142"/>
      <c r="H71" s="127"/>
      <c r="I71" s="124" t="s">
        <v>88</v>
      </c>
      <c r="J71" s="125"/>
      <c r="K71" s="121">
        <v>551000</v>
      </c>
      <c r="L71" s="139" t="s">
        <v>89</v>
      </c>
      <c r="M71" s="125"/>
    </row>
    <row r="72" spans="2:13" ht="40" customHeight="1">
      <c r="B72" s="126"/>
      <c r="C72" s="142"/>
      <c r="D72" s="127"/>
      <c r="E72" s="128"/>
      <c r="F72" s="143"/>
      <c r="G72" s="143"/>
      <c r="H72" s="129"/>
      <c r="I72" s="128"/>
      <c r="J72" s="129"/>
      <c r="K72" s="123"/>
      <c r="L72" s="128"/>
      <c r="M72" s="129"/>
    </row>
    <row r="73" spans="2:13" ht="40" customHeight="1">
      <c r="B73" s="126"/>
      <c r="C73" s="142"/>
      <c r="D73" s="127"/>
      <c r="E73" s="140" t="s">
        <v>90</v>
      </c>
      <c r="F73" s="141"/>
      <c r="G73" s="141"/>
      <c r="H73" s="125"/>
      <c r="I73" s="124" t="s">
        <v>91</v>
      </c>
      <c r="J73" s="125"/>
      <c r="K73" s="121">
        <v>86500</v>
      </c>
      <c r="L73" s="139" t="s">
        <v>92</v>
      </c>
      <c r="M73" s="125"/>
    </row>
    <row r="74" spans="2:13" ht="40" customHeight="1">
      <c r="B74" s="126"/>
      <c r="C74" s="142"/>
      <c r="D74" s="127"/>
      <c r="E74" s="126"/>
      <c r="F74" s="142"/>
      <c r="G74" s="142"/>
      <c r="H74" s="127"/>
      <c r="I74" s="126"/>
      <c r="J74" s="127"/>
      <c r="K74" s="122"/>
      <c r="L74" s="126"/>
      <c r="M74" s="127"/>
    </row>
    <row r="75" spans="2:13" ht="40" customHeight="1">
      <c r="B75" s="126"/>
      <c r="C75" s="142"/>
      <c r="D75" s="127"/>
      <c r="E75" s="126"/>
      <c r="F75" s="142"/>
      <c r="G75" s="142"/>
      <c r="H75" s="127"/>
      <c r="I75" s="126"/>
      <c r="J75" s="127"/>
      <c r="K75" s="122"/>
      <c r="L75" s="126"/>
      <c r="M75" s="127"/>
    </row>
    <row r="76" spans="2:13" ht="40" customHeight="1">
      <c r="B76" s="126"/>
      <c r="C76" s="142"/>
      <c r="D76" s="127"/>
      <c r="E76" s="128"/>
      <c r="F76" s="143"/>
      <c r="G76" s="143"/>
      <c r="H76" s="129"/>
      <c r="I76" s="128"/>
      <c r="J76" s="129"/>
      <c r="K76" s="123"/>
      <c r="L76" s="128"/>
      <c r="M76" s="129"/>
    </row>
    <row r="77" spans="2:13" ht="40" customHeight="1">
      <c r="B77" s="126"/>
      <c r="C77" s="142"/>
      <c r="D77" s="127"/>
      <c r="E77" s="140" t="s">
        <v>93</v>
      </c>
      <c r="F77" s="141"/>
      <c r="G77" s="141"/>
      <c r="H77" s="125"/>
      <c r="I77" s="124" t="s">
        <v>94</v>
      </c>
      <c r="J77" s="125"/>
      <c r="K77" s="121">
        <v>656500</v>
      </c>
      <c r="L77" s="139" t="s">
        <v>95</v>
      </c>
      <c r="M77" s="125"/>
    </row>
    <row r="78" spans="2:13" ht="40" customHeight="1">
      <c r="B78" s="126"/>
      <c r="C78" s="142"/>
      <c r="D78" s="127"/>
      <c r="E78" s="126"/>
      <c r="F78" s="142"/>
      <c r="G78" s="142"/>
      <c r="H78" s="127"/>
      <c r="I78" s="126"/>
      <c r="J78" s="127"/>
      <c r="K78" s="122"/>
      <c r="L78" s="126"/>
      <c r="M78" s="127"/>
    </row>
    <row r="79" spans="2:13" ht="40" customHeight="1">
      <c r="B79" s="126"/>
      <c r="C79" s="142"/>
      <c r="D79" s="127"/>
      <c r="E79" s="126"/>
      <c r="F79" s="142"/>
      <c r="G79" s="142"/>
      <c r="H79" s="127"/>
      <c r="I79" s="126"/>
      <c r="J79" s="127"/>
      <c r="K79" s="122"/>
      <c r="L79" s="126"/>
      <c r="M79" s="127"/>
    </row>
    <row r="80" spans="2:13" ht="40" customHeight="1">
      <c r="B80" s="126"/>
      <c r="C80" s="142"/>
      <c r="D80" s="127"/>
      <c r="E80" s="128"/>
      <c r="F80" s="143"/>
      <c r="G80" s="143"/>
      <c r="H80" s="129"/>
      <c r="I80" s="128"/>
      <c r="J80" s="129"/>
      <c r="K80" s="123"/>
      <c r="L80" s="128"/>
      <c r="M80" s="129"/>
    </row>
    <row r="81" spans="2:16" ht="40" customHeight="1">
      <c r="B81" s="160" t="s">
        <v>96</v>
      </c>
      <c r="C81" s="163"/>
      <c r="D81" s="163"/>
      <c r="E81" s="163"/>
      <c r="F81" s="163"/>
      <c r="G81" s="163"/>
      <c r="H81" s="163"/>
      <c r="I81" s="163"/>
      <c r="J81" s="164"/>
      <c r="K81" s="100">
        <f>SUM(K69:K80)</f>
        <v>1744000</v>
      </c>
      <c r="L81" s="92"/>
      <c r="M81" s="93"/>
    </row>
    <row r="82" spans="2:16" ht="40" customHeight="1">
      <c r="B82" s="94"/>
      <c r="C82" s="94"/>
      <c r="D82" s="94"/>
      <c r="E82" s="94"/>
      <c r="F82" s="94"/>
      <c r="G82" s="94"/>
      <c r="H82" s="94"/>
      <c r="I82" s="133" t="s">
        <v>97</v>
      </c>
      <c r="J82" s="183"/>
      <c r="K82" s="102">
        <f>SUM(K81,K68,K55,K42)</f>
        <v>8510500</v>
      </c>
      <c r="L82" s="175"/>
      <c r="M82" s="176"/>
    </row>
    <row r="84" spans="2:16" ht="15.75" customHeight="1">
      <c r="B84" s="6" t="s">
        <v>98</v>
      </c>
    </row>
    <row r="85" spans="2:16" ht="30" customHeight="1">
      <c r="B85" s="116" t="s">
        <v>99</v>
      </c>
      <c r="C85" s="116" t="s">
        <v>100</v>
      </c>
      <c r="D85" s="116" t="s">
        <v>101</v>
      </c>
      <c r="E85" s="156"/>
      <c r="F85" s="116" t="s">
        <v>102</v>
      </c>
      <c r="G85" s="169" t="s">
        <v>103</v>
      </c>
      <c r="H85" s="169" t="s">
        <v>104</v>
      </c>
      <c r="I85" s="135" t="s">
        <v>105</v>
      </c>
      <c r="J85" s="135" t="s">
        <v>106</v>
      </c>
      <c r="K85" s="135" t="s">
        <v>107</v>
      </c>
      <c r="L85" s="135" t="s">
        <v>108</v>
      </c>
      <c r="M85" s="168" t="s">
        <v>109</v>
      </c>
      <c r="N85" s="156"/>
      <c r="O85" s="168" t="s">
        <v>110</v>
      </c>
      <c r="P85" s="156"/>
    </row>
    <row r="86" spans="2:16" ht="32.25" customHeight="1">
      <c r="B86" s="136"/>
      <c r="C86" s="136"/>
      <c r="D86" s="157"/>
      <c r="E86" s="159"/>
      <c r="F86" s="136"/>
      <c r="G86" s="136"/>
      <c r="H86" s="136"/>
      <c r="I86" s="136"/>
      <c r="J86" s="136"/>
      <c r="K86" s="136"/>
      <c r="L86" s="136"/>
      <c r="M86" s="157"/>
      <c r="N86" s="159"/>
      <c r="O86" s="157"/>
      <c r="P86" s="159"/>
    </row>
    <row r="87" spans="2:16" ht="16" customHeight="1">
      <c r="B87" s="9"/>
      <c r="C87" s="9"/>
      <c r="D87" s="118"/>
      <c r="E87" s="117"/>
      <c r="F87" s="24"/>
      <c r="G87" s="25"/>
      <c r="H87" s="26"/>
      <c r="I87" s="76"/>
      <c r="J87" s="78"/>
      <c r="K87" s="27"/>
      <c r="L87" s="9"/>
      <c r="M87" s="167"/>
      <c r="N87" s="117"/>
      <c r="O87" s="167"/>
      <c r="P87" s="117"/>
    </row>
    <row r="88" spans="2:16" ht="15.75" customHeight="1">
      <c r="B88" s="9"/>
      <c r="C88" s="9"/>
      <c r="D88" s="118"/>
      <c r="E88" s="117"/>
      <c r="F88" s="24"/>
      <c r="G88" s="28"/>
      <c r="H88" s="26"/>
      <c r="I88" s="76"/>
      <c r="J88" s="78"/>
      <c r="K88" s="27"/>
      <c r="L88" s="9"/>
      <c r="M88" s="167"/>
      <c r="N88" s="117"/>
      <c r="O88" s="167"/>
      <c r="P88" s="117"/>
    </row>
    <row r="89" spans="2:16" ht="15.75" customHeight="1">
      <c r="B89" s="9"/>
      <c r="C89" s="9"/>
      <c r="D89" s="74"/>
      <c r="E89" s="75"/>
      <c r="F89" s="24"/>
      <c r="G89" s="28"/>
      <c r="H89" s="26"/>
      <c r="I89" s="76"/>
      <c r="J89" s="78"/>
      <c r="K89" s="27"/>
      <c r="L89" s="9"/>
      <c r="M89" s="72"/>
      <c r="N89" s="73"/>
      <c r="O89" s="72"/>
      <c r="P89" s="73"/>
    </row>
    <row r="90" spans="2:16" ht="15.75" customHeight="1">
      <c r="B90" s="9"/>
      <c r="C90" s="9"/>
      <c r="D90" s="118"/>
      <c r="E90" s="117"/>
      <c r="F90" s="24"/>
      <c r="G90" s="28"/>
      <c r="H90" s="26"/>
      <c r="I90" s="76"/>
      <c r="J90" s="78"/>
      <c r="K90" s="27"/>
      <c r="L90" s="9"/>
      <c r="M90" s="167"/>
      <c r="N90" s="117"/>
      <c r="O90" s="167"/>
      <c r="P90" s="117"/>
    </row>
    <row r="91" spans="2:16" ht="15.75" customHeight="1">
      <c r="B91" s="9"/>
      <c r="C91" s="9"/>
      <c r="D91" s="118"/>
      <c r="E91" s="117"/>
      <c r="F91" s="24"/>
      <c r="G91" s="28"/>
      <c r="H91" s="26"/>
      <c r="I91" s="76"/>
      <c r="J91" s="78"/>
      <c r="K91" s="27"/>
      <c r="L91" s="9"/>
      <c r="M91" s="167"/>
      <c r="N91" s="117"/>
      <c r="O91" s="167"/>
      <c r="P91" s="117"/>
    </row>
    <row r="92" spans="2:16" ht="15.75" customHeight="1">
      <c r="F92" s="169"/>
      <c r="G92" s="134"/>
      <c r="H92" s="117"/>
      <c r="I92" s="77"/>
      <c r="J92" s="79"/>
      <c r="K92" s="29"/>
      <c r="L92" s="30"/>
      <c r="M92" s="166"/>
      <c r="N92" s="155"/>
      <c r="O92" s="31"/>
      <c r="P92" s="31"/>
    </row>
    <row r="93" spans="2:16" ht="16" customHeight="1">
      <c r="B93" s="9"/>
      <c r="C93" s="9"/>
      <c r="D93" s="118"/>
      <c r="E93" s="117"/>
      <c r="F93" s="24"/>
      <c r="G93" s="25"/>
      <c r="H93" s="26"/>
      <c r="I93" s="76"/>
      <c r="J93" s="78"/>
      <c r="K93" s="27"/>
      <c r="L93" s="9"/>
      <c r="M93" s="167"/>
      <c r="N93" s="117"/>
      <c r="O93" s="167"/>
      <c r="P93" s="117"/>
    </row>
    <row r="94" spans="2:16" ht="15.75" customHeight="1">
      <c r="B94" s="9"/>
      <c r="C94" s="9"/>
      <c r="D94" s="118"/>
      <c r="E94" s="117"/>
      <c r="F94" s="24"/>
      <c r="G94" s="28"/>
      <c r="H94" s="26"/>
      <c r="I94" s="76"/>
      <c r="J94" s="78"/>
      <c r="K94" s="27"/>
      <c r="L94" s="9"/>
      <c r="M94" s="167"/>
      <c r="N94" s="117"/>
      <c r="O94" s="167"/>
      <c r="P94" s="117"/>
    </row>
    <row r="95" spans="2:16" ht="15.75" customHeight="1">
      <c r="B95" s="9"/>
      <c r="C95" s="9"/>
      <c r="D95" s="74"/>
      <c r="E95" s="75"/>
      <c r="F95" s="24"/>
      <c r="G95" s="28"/>
      <c r="H95" s="26"/>
      <c r="I95" s="76"/>
      <c r="J95" s="78"/>
      <c r="K95" s="27"/>
      <c r="L95" s="9"/>
      <c r="M95" s="72"/>
      <c r="N95" s="73"/>
      <c r="O95" s="72"/>
      <c r="P95" s="73"/>
    </row>
    <row r="96" spans="2:16" ht="15.75" customHeight="1">
      <c r="B96" s="9"/>
      <c r="C96" s="9"/>
      <c r="D96" s="118"/>
      <c r="E96" s="117"/>
      <c r="F96" s="24"/>
      <c r="G96" s="28"/>
      <c r="H96" s="26"/>
      <c r="I96" s="76"/>
      <c r="J96" s="78"/>
      <c r="K96" s="27"/>
      <c r="L96" s="9"/>
      <c r="M96" s="167"/>
      <c r="N96" s="117"/>
      <c r="O96" s="167"/>
      <c r="P96" s="117"/>
    </row>
    <row r="97" spans="2:16" ht="15.75" customHeight="1">
      <c r="B97" s="9"/>
      <c r="C97" s="9"/>
      <c r="D97" s="118"/>
      <c r="E97" s="117"/>
      <c r="F97" s="24"/>
      <c r="G97" s="28"/>
      <c r="H97" s="26"/>
      <c r="I97" s="76"/>
      <c r="J97" s="78"/>
      <c r="K97" s="27"/>
      <c r="L97" s="9"/>
      <c r="M97" s="167"/>
      <c r="N97" s="117"/>
      <c r="O97" s="167"/>
      <c r="P97" s="117"/>
    </row>
    <row r="98" spans="2:16" ht="15.75" customHeight="1">
      <c r="F98" s="169"/>
      <c r="G98" s="134"/>
      <c r="H98" s="117"/>
      <c r="I98" s="77"/>
      <c r="J98" s="79"/>
      <c r="K98" s="29"/>
      <c r="L98" s="30"/>
      <c r="M98" s="166"/>
      <c r="N98" s="155"/>
      <c r="O98" s="31"/>
      <c r="P98" s="31"/>
    </row>
    <row r="99" spans="2:16" ht="15.75" customHeight="1">
      <c r="F99" s="133"/>
      <c r="G99" s="134"/>
      <c r="H99" s="134"/>
      <c r="I99" s="117"/>
      <c r="J99" s="79"/>
      <c r="K99" s="81"/>
      <c r="M99" s="15"/>
      <c r="N99" s="15"/>
    </row>
    <row r="100" spans="2:16" ht="15.75" customHeight="1">
      <c r="K100" s="81"/>
      <c r="M100" s="15"/>
      <c r="N100" s="15"/>
    </row>
    <row r="101" spans="2:16" ht="21" customHeight="1">
      <c r="B101" s="6" t="s">
        <v>111</v>
      </c>
    </row>
    <row r="102" spans="2:16" ht="14">
      <c r="B102" s="116" t="s">
        <v>99</v>
      </c>
      <c r="C102" s="116" t="s">
        <v>100</v>
      </c>
      <c r="D102" s="116" t="s">
        <v>112</v>
      </c>
      <c r="E102" s="141"/>
      <c r="F102" s="125"/>
      <c r="G102" s="116" t="s">
        <v>113</v>
      </c>
      <c r="H102" s="116" t="s">
        <v>114</v>
      </c>
      <c r="I102" s="110" t="s">
        <v>115</v>
      </c>
      <c r="J102" s="110" t="s">
        <v>116</v>
      </c>
      <c r="K102" s="135" t="s">
        <v>105</v>
      </c>
      <c r="L102" s="110" t="s">
        <v>117</v>
      </c>
      <c r="M102" s="116" t="s">
        <v>118</v>
      </c>
    </row>
    <row r="103" spans="2:16" ht="14">
      <c r="B103" s="146"/>
      <c r="C103" s="146"/>
      <c r="D103" s="128"/>
      <c r="E103" s="143"/>
      <c r="F103" s="129"/>
      <c r="G103" s="146"/>
      <c r="H103" s="146"/>
      <c r="I103" s="128"/>
      <c r="J103" s="128"/>
      <c r="K103" s="146"/>
      <c r="L103" s="128"/>
      <c r="M103" s="146"/>
    </row>
    <row r="104" spans="2:16" ht="102">
      <c r="B104" s="90" t="s">
        <v>119</v>
      </c>
      <c r="C104" s="90" t="s">
        <v>120</v>
      </c>
      <c r="D104" s="118" t="s">
        <v>121</v>
      </c>
      <c r="E104" s="119"/>
      <c r="F104" s="120"/>
      <c r="G104" s="96" t="s">
        <v>122</v>
      </c>
      <c r="H104" s="104">
        <v>47000</v>
      </c>
      <c r="I104" s="32">
        <v>20</v>
      </c>
      <c r="J104" s="32" t="s">
        <v>123</v>
      </c>
      <c r="K104" s="32">
        <v>940000</v>
      </c>
      <c r="L104" s="91" t="s">
        <v>124</v>
      </c>
      <c r="M104" s="91" t="s">
        <v>125</v>
      </c>
    </row>
    <row r="105" spans="2:16" ht="85">
      <c r="B105" s="90" t="s">
        <v>119</v>
      </c>
      <c r="C105" s="90" t="s">
        <v>120</v>
      </c>
      <c r="D105" s="118" t="s">
        <v>126</v>
      </c>
      <c r="E105" s="119"/>
      <c r="F105" s="120"/>
      <c r="G105" s="96" t="s">
        <v>127</v>
      </c>
      <c r="H105" s="104">
        <v>300000</v>
      </c>
      <c r="I105" s="32">
        <v>1</v>
      </c>
      <c r="J105" s="32" t="s">
        <v>123</v>
      </c>
      <c r="K105" s="32">
        <v>300000</v>
      </c>
      <c r="L105" s="91" t="s">
        <v>128</v>
      </c>
      <c r="M105" s="91" t="s">
        <v>125</v>
      </c>
    </row>
    <row r="106" spans="2:16" ht="85">
      <c r="B106" s="90" t="s">
        <v>119</v>
      </c>
      <c r="C106" s="90" t="s">
        <v>120</v>
      </c>
      <c r="D106" s="118" t="s">
        <v>129</v>
      </c>
      <c r="E106" s="119"/>
      <c r="F106" s="120"/>
      <c r="G106" s="96" t="s">
        <v>130</v>
      </c>
      <c r="H106" s="104">
        <v>44000</v>
      </c>
      <c r="I106" s="32">
        <v>1</v>
      </c>
      <c r="J106" s="32" t="s">
        <v>123</v>
      </c>
      <c r="K106" s="32">
        <v>44000</v>
      </c>
      <c r="L106" s="91" t="s">
        <v>131</v>
      </c>
      <c r="M106" s="91" t="s">
        <v>125</v>
      </c>
    </row>
    <row r="107" spans="2:16" ht="68">
      <c r="B107" s="90" t="s">
        <v>119</v>
      </c>
      <c r="C107" s="90" t="s">
        <v>120</v>
      </c>
      <c r="D107" s="118" t="s">
        <v>132</v>
      </c>
      <c r="E107" s="119"/>
      <c r="F107" s="120"/>
      <c r="G107" s="96" t="s">
        <v>133</v>
      </c>
      <c r="H107" s="104">
        <v>22000</v>
      </c>
      <c r="I107" s="32">
        <v>2</v>
      </c>
      <c r="J107" s="32" t="s">
        <v>123</v>
      </c>
      <c r="K107" s="32">
        <v>44000</v>
      </c>
      <c r="L107" s="91" t="s">
        <v>134</v>
      </c>
      <c r="M107" s="91" t="s">
        <v>125</v>
      </c>
    </row>
    <row r="108" spans="2:16" ht="84" customHeight="1">
      <c r="B108" s="90" t="s">
        <v>119</v>
      </c>
      <c r="C108" s="90" t="s">
        <v>120</v>
      </c>
      <c r="D108" s="118" t="s">
        <v>135</v>
      </c>
      <c r="E108" s="119"/>
      <c r="F108" s="120"/>
      <c r="G108" s="96" t="s">
        <v>136</v>
      </c>
      <c r="H108" s="104">
        <v>18000</v>
      </c>
      <c r="I108" s="32">
        <v>10</v>
      </c>
      <c r="J108" s="32" t="s">
        <v>123</v>
      </c>
      <c r="K108" s="32">
        <v>180000</v>
      </c>
      <c r="L108" s="91" t="s">
        <v>131</v>
      </c>
      <c r="M108" s="91" t="s">
        <v>125</v>
      </c>
    </row>
    <row r="109" spans="2:16">
      <c r="B109" s="50"/>
      <c r="C109" s="34"/>
      <c r="D109" s="34"/>
      <c r="E109" s="132" t="s">
        <v>137</v>
      </c>
      <c r="F109" s="119"/>
      <c r="G109" s="120"/>
      <c r="H109" s="105">
        <f>SUM(H104:H108)</f>
        <v>431000</v>
      </c>
      <c r="I109" s="34"/>
      <c r="J109" s="34"/>
      <c r="K109" s="103">
        <f>SUM(K104:K108)</f>
        <v>1508000</v>
      </c>
      <c r="L109" s="38"/>
      <c r="M109" s="38"/>
    </row>
    <row r="110" spans="2:16" ht="68">
      <c r="B110" s="90" t="s">
        <v>119</v>
      </c>
      <c r="C110" s="90" t="s">
        <v>138</v>
      </c>
      <c r="D110" s="118" t="s">
        <v>139</v>
      </c>
      <c r="E110" s="119"/>
      <c r="F110" s="120"/>
      <c r="G110" s="96" t="s">
        <v>140</v>
      </c>
      <c r="H110" s="104">
        <v>18000</v>
      </c>
      <c r="I110" s="32">
        <v>10</v>
      </c>
      <c r="J110" s="32" t="s">
        <v>123</v>
      </c>
      <c r="K110" s="32">
        <v>180000</v>
      </c>
      <c r="L110" s="91" t="s">
        <v>141</v>
      </c>
      <c r="M110" s="91" t="s">
        <v>125</v>
      </c>
    </row>
    <row r="111" spans="2:16" ht="68">
      <c r="B111" s="90" t="s">
        <v>119</v>
      </c>
      <c r="C111" s="90" t="s">
        <v>138</v>
      </c>
      <c r="D111" s="118" t="s">
        <v>142</v>
      </c>
      <c r="E111" s="119"/>
      <c r="F111" s="120"/>
      <c r="G111" s="96" t="s">
        <v>143</v>
      </c>
      <c r="H111" s="104">
        <v>12000</v>
      </c>
      <c r="I111" s="32">
        <v>15</v>
      </c>
      <c r="J111" s="32" t="s">
        <v>144</v>
      </c>
      <c r="K111" s="32">
        <v>180000</v>
      </c>
      <c r="L111" s="91" t="s">
        <v>145</v>
      </c>
      <c r="M111" s="91" t="s">
        <v>125</v>
      </c>
    </row>
    <row r="112" spans="2:16" ht="102">
      <c r="B112" s="90" t="s">
        <v>119</v>
      </c>
      <c r="C112" s="90" t="s">
        <v>138</v>
      </c>
      <c r="D112" s="118" t="s">
        <v>146</v>
      </c>
      <c r="E112" s="119"/>
      <c r="F112" s="120"/>
      <c r="G112" s="96" t="s">
        <v>147</v>
      </c>
      <c r="H112" s="104">
        <v>9500</v>
      </c>
      <c r="I112" s="32">
        <v>10</v>
      </c>
      <c r="J112" s="32" t="s">
        <v>123</v>
      </c>
      <c r="K112" s="32">
        <v>95000</v>
      </c>
      <c r="L112" s="91" t="s">
        <v>148</v>
      </c>
      <c r="M112" s="91" t="s">
        <v>125</v>
      </c>
    </row>
    <row r="113" spans="2:13" ht="68">
      <c r="B113" s="90" t="s">
        <v>119</v>
      </c>
      <c r="C113" s="90" t="s">
        <v>138</v>
      </c>
      <c r="D113" s="118" t="s">
        <v>149</v>
      </c>
      <c r="E113" s="119"/>
      <c r="F113" s="120"/>
      <c r="G113" s="96" t="s">
        <v>150</v>
      </c>
      <c r="H113" s="104">
        <v>4500</v>
      </c>
      <c r="I113" s="32">
        <v>10</v>
      </c>
      <c r="J113" s="32" t="s">
        <v>151</v>
      </c>
      <c r="K113" s="32">
        <v>45000</v>
      </c>
      <c r="L113" s="91" t="s">
        <v>152</v>
      </c>
      <c r="M113" s="91" t="s">
        <v>125</v>
      </c>
    </row>
    <row r="114" spans="2:13">
      <c r="B114" s="50"/>
      <c r="C114" s="34"/>
      <c r="D114" s="34"/>
      <c r="E114" s="132" t="s">
        <v>137</v>
      </c>
      <c r="F114" s="119"/>
      <c r="G114" s="120"/>
      <c r="H114" s="105">
        <f>SUM(H110:H113)</f>
        <v>44000</v>
      </c>
      <c r="I114" s="34"/>
      <c r="J114" s="34"/>
      <c r="K114" s="103">
        <f>SUM(K110:K113)</f>
        <v>500000</v>
      </c>
      <c r="L114" s="38"/>
      <c r="M114" s="38"/>
    </row>
    <row r="115" spans="2:13" ht="85">
      <c r="B115" s="90" t="s">
        <v>153</v>
      </c>
      <c r="C115" s="90" t="s">
        <v>154</v>
      </c>
      <c r="D115" s="118" t="s">
        <v>155</v>
      </c>
      <c r="E115" s="119"/>
      <c r="F115" s="120"/>
      <c r="G115" s="96" t="s">
        <v>156</v>
      </c>
      <c r="H115" s="104">
        <v>28000</v>
      </c>
      <c r="I115" s="32">
        <v>2</v>
      </c>
      <c r="J115" s="32" t="s">
        <v>123</v>
      </c>
      <c r="K115" s="32">
        <v>56000</v>
      </c>
      <c r="L115" s="91" t="s">
        <v>157</v>
      </c>
      <c r="M115" s="91" t="s">
        <v>125</v>
      </c>
    </row>
    <row r="116" spans="2:13" ht="85">
      <c r="B116" s="90" t="s">
        <v>153</v>
      </c>
      <c r="C116" s="90" t="s">
        <v>154</v>
      </c>
      <c r="D116" s="118" t="s">
        <v>158</v>
      </c>
      <c r="E116" s="119"/>
      <c r="F116" s="120"/>
      <c r="G116" s="96" t="s">
        <v>159</v>
      </c>
      <c r="H116" s="104">
        <v>45000</v>
      </c>
      <c r="I116" s="32">
        <v>1</v>
      </c>
      <c r="J116" s="32" t="s">
        <v>123</v>
      </c>
      <c r="K116" s="32">
        <v>45000</v>
      </c>
      <c r="L116" s="91" t="s">
        <v>160</v>
      </c>
      <c r="M116" s="91" t="s">
        <v>125</v>
      </c>
    </row>
    <row r="117" spans="2:13" ht="85">
      <c r="B117" s="90" t="s">
        <v>153</v>
      </c>
      <c r="C117" s="90" t="s">
        <v>154</v>
      </c>
      <c r="D117" s="118" t="s">
        <v>161</v>
      </c>
      <c r="E117" s="119"/>
      <c r="F117" s="120"/>
      <c r="G117" s="96" t="s">
        <v>162</v>
      </c>
      <c r="H117" s="104">
        <v>4500</v>
      </c>
      <c r="I117" s="32">
        <v>2</v>
      </c>
      <c r="J117" s="32" t="s">
        <v>163</v>
      </c>
      <c r="K117" s="32">
        <v>9000</v>
      </c>
      <c r="L117" s="91" t="s">
        <v>164</v>
      </c>
      <c r="M117" s="91" t="s">
        <v>125</v>
      </c>
    </row>
    <row r="118" spans="2:13" ht="85">
      <c r="B118" s="90" t="s">
        <v>153</v>
      </c>
      <c r="C118" s="90" t="s">
        <v>154</v>
      </c>
      <c r="D118" s="118" t="s">
        <v>165</v>
      </c>
      <c r="E118" s="119"/>
      <c r="F118" s="120"/>
      <c r="G118" s="96" t="s">
        <v>166</v>
      </c>
      <c r="H118" s="104">
        <v>2500</v>
      </c>
      <c r="I118" s="32">
        <v>1</v>
      </c>
      <c r="J118" s="32" t="s">
        <v>151</v>
      </c>
      <c r="K118" s="32">
        <v>2500</v>
      </c>
      <c r="L118" s="91" t="s">
        <v>167</v>
      </c>
      <c r="M118" s="91" t="s">
        <v>125</v>
      </c>
    </row>
    <row r="119" spans="2:13" ht="85">
      <c r="B119" s="90" t="s">
        <v>153</v>
      </c>
      <c r="C119" s="90" t="s">
        <v>154</v>
      </c>
      <c r="D119" s="118" t="s">
        <v>168</v>
      </c>
      <c r="E119" s="119"/>
      <c r="F119" s="120"/>
      <c r="G119" s="96" t="s">
        <v>169</v>
      </c>
      <c r="H119" s="104">
        <v>3000</v>
      </c>
      <c r="I119" s="32">
        <v>2</v>
      </c>
      <c r="J119" s="32" t="s">
        <v>123</v>
      </c>
      <c r="K119" s="32">
        <v>6000</v>
      </c>
      <c r="L119" s="91" t="s">
        <v>170</v>
      </c>
      <c r="M119" s="91" t="s">
        <v>125</v>
      </c>
    </row>
    <row r="120" spans="2:13" ht="85">
      <c r="B120" s="90" t="s">
        <v>153</v>
      </c>
      <c r="C120" s="90" t="s">
        <v>154</v>
      </c>
      <c r="D120" s="118" t="s">
        <v>171</v>
      </c>
      <c r="E120" s="119"/>
      <c r="F120" s="120"/>
      <c r="G120" s="96" t="s">
        <v>172</v>
      </c>
      <c r="H120" s="104">
        <v>6500</v>
      </c>
      <c r="I120" s="32">
        <v>1</v>
      </c>
      <c r="J120" s="32" t="s">
        <v>163</v>
      </c>
      <c r="K120" s="32">
        <v>6500</v>
      </c>
      <c r="L120" s="91" t="s">
        <v>173</v>
      </c>
      <c r="M120" s="91" t="s">
        <v>125</v>
      </c>
    </row>
    <row r="121" spans="2:13" ht="68">
      <c r="B121" s="90" t="s">
        <v>153</v>
      </c>
      <c r="C121" s="90" t="s">
        <v>154</v>
      </c>
      <c r="D121" s="118" t="s">
        <v>174</v>
      </c>
      <c r="E121" s="119"/>
      <c r="F121" s="120"/>
      <c r="G121" s="96" t="s">
        <v>175</v>
      </c>
      <c r="H121" s="104">
        <v>28000</v>
      </c>
      <c r="I121" s="32">
        <v>1</v>
      </c>
      <c r="J121" s="32" t="s">
        <v>123</v>
      </c>
      <c r="K121" s="32">
        <v>28000</v>
      </c>
      <c r="L121" s="91" t="s">
        <v>176</v>
      </c>
      <c r="M121" s="91" t="s">
        <v>125</v>
      </c>
    </row>
    <row r="122" spans="2:13" ht="68">
      <c r="B122" s="90" t="s">
        <v>153</v>
      </c>
      <c r="C122" s="90" t="s">
        <v>154</v>
      </c>
      <c r="D122" s="118" t="s">
        <v>177</v>
      </c>
      <c r="E122" s="119"/>
      <c r="F122" s="120"/>
      <c r="G122" s="96" t="s">
        <v>178</v>
      </c>
      <c r="H122" s="104">
        <v>5500</v>
      </c>
      <c r="I122" s="32">
        <v>1</v>
      </c>
      <c r="J122" s="32" t="s">
        <v>123</v>
      </c>
      <c r="K122" s="32">
        <v>5500</v>
      </c>
      <c r="L122" s="91" t="s">
        <v>179</v>
      </c>
      <c r="M122" s="91" t="s">
        <v>125</v>
      </c>
    </row>
    <row r="123" spans="2:13" ht="89" customHeight="1">
      <c r="B123" s="90" t="s">
        <v>153</v>
      </c>
      <c r="C123" s="90" t="s">
        <v>154</v>
      </c>
      <c r="D123" s="118" t="s">
        <v>180</v>
      </c>
      <c r="E123" s="119"/>
      <c r="F123" s="120"/>
      <c r="G123" s="96" t="s">
        <v>181</v>
      </c>
      <c r="H123" s="104">
        <v>8500</v>
      </c>
      <c r="I123" s="32">
        <v>4</v>
      </c>
      <c r="J123" s="32" t="s">
        <v>123</v>
      </c>
      <c r="K123" s="32">
        <v>34000</v>
      </c>
      <c r="L123" s="91" t="s">
        <v>182</v>
      </c>
      <c r="M123" s="91" t="s">
        <v>125</v>
      </c>
    </row>
    <row r="124" spans="2:13" ht="82" customHeight="1">
      <c r="B124" s="90" t="s">
        <v>153</v>
      </c>
      <c r="C124" s="90" t="s">
        <v>154</v>
      </c>
      <c r="D124" s="118" t="s">
        <v>183</v>
      </c>
      <c r="E124" s="119"/>
      <c r="F124" s="120"/>
      <c r="G124" s="96" t="s">
        <v>184</v>
      </c>
      <c r="H124" s="104">
        <v>35000</v>
      </c>
      <c r="I124" s="32">
        <v>1</v>
      </c>
      <c r="J124" s="32" t="s">
        <v>123</v>
      </c>
      <c r="K124" s="32">
        <v>35000</v>
      </c>
      <c r="L124" s="91" t="s">
        <v>185</v>
      </c>
      <c r="M124" s="91" t="s">
        <v>125</v>
      </c>
    </row>
    <row r="125" spans="2:13" ht="102">
      <c r="B125" s="90" t="s">
        <v>153</v>
      </c>
      <c r="C125" s="90" t="s">
        <v>154</v>
      </c>
      <c r="D125" s="118" t="s">
        <v>186</v>
      </c>
      <c r="E125" s="119"/>
      <c r="F125" s="120"/>
      <c r="G125" s="96" t="s">
        <v>187</v>
      </c>
      <c r="H125" s="104">
        <v>4500</v>
      </c>
      <c r="I125" s="32">
        <v>1</v>
      </c>
      <c r="J125" s="32" t="s">
        <v>163</v>
      </c>
      <c r="K125" s="32">
        <v>4500</v>
      </c>
      <c r="L125" s="91" t="s">
        <v>188</v>
      </c>
      <c r="M125" s="91" t="s">
        <v>125</v>
      </c>
    </row>
    <row r="126" spans="2:13">
      <c r="B126" s="50"/>
      <c r="C126" s="34"/>
      <c r="D126" s="34"/>
      <c r="E126" s="132" t="s">
        <v>137</v>
      </c>
      <c r="F126" s="119"/>
      <c r="G126" s="120"/>
      <c r="H126" s="105">
        <f>SUM(H115:H125)</f>
        <v>171000</v>
      </c>
      <c r="I126" s="34"/>
      <c r="J126" s="34"/>
      <c r="K126" s="103">
        <f>SUM(K115:K125)</f>
        <v>232000</v>
      </c>
      <c r="L126" s="38"/>
      <c r="M126" s="38"/>
    </row>
    <row r="127" spans="2:13" ht="85">
      <c r="B127" s="90" t="s">
        <v>189</v>
      </c>
      <c r="C127" s="90" t="s">
        <v>190</v>
      </c>
      <c r="D127" s="118" t="s">
        <v>191</v>
      </c>
      <c r="E127" s="119"/>
      <c r="F127" s="120"/>
      <c r="G127" s="96" t="s">
        <v>192</v>
      </c>
      <c r="H127" s="104">
        <v>12500</v>
      </c>
      <c r="I127" s="32">
        <v>4</v>
      </c>
      <c r="J127" s="32" t="s">
        <v>123</v>
      </c>
      <c r="K127" s="32">
        <v>50000</v>
      </c>
      <c r="L127" s="91" t="s">
        <v>193</v>
      </c>
      <c r="M127" s="91" t="s">
        <v>125</v>
      </c>
    </row>
    <row r="128" spans="2:13" ht="68">
      <c r="B128" s="90" t="s">
        <v>189</v>
      </c>
      <c r="C128" s="90" t="s">
        <v>190</v>
      </c>
      <c r="D128" s="118" t="s">
        <v>194</v>
      </c>
      <c r="E128" s="119"/>
      <c r="F128" s="120"/>
      <c r="G128" s="96" t="s">
        <v>195</v>
      </c>
      <c r="H128" s="104">
        <v>1500</v>
      </c>
      <c r="I128" s="32">
        <v>10</v>
      </c>
      <c r="J128" s="32" t="s">
        <v>123</v>
      </c>
      <c r="K128" s="32">
        <v>15000</v>
      </c>
      <c r="L128" s="91" t="s">
        <v>196</v>
      </c>
      <c r="M128" s="91" t="s">
        <v>125</v>
      </c>
    </row>
    <row r="129" spans="2:13" ht="68">
      <c r="B129" s="90" t="s">
        <v>189</v>
      </c>
      <c r="C129" s="90" t="s">
        <v>190</v>
      </c>
      <c r="D129" s="118" t="s">
        <v>197</v>
      </c>
      <c r="E129" s="119"/>
      <c r="F129" s="120"/>
      <c r="G129" s="96" t="s">
        <v>198</v>
      </c>
      <c r="H129" s="104">
        <v>40000</v>
      </c>
      <c r="I129" s="32">
        <v>2</v>
      </c>
      <c r="J129" s="32" t="s">
        <v>123</v>
      </c>
      <c r="K129" s="32">
        <v>80000</v>
      </c>
      <c r="L129" s="91" t="s">
        <v>199</v>
      </c>
      <c r="M129" s="91" t="s">
        <v>125</v>
      </c>
    </row>
    <row r="130" spans="2:13" ht="68">
      <c r="B130" s="90" t="s">
        <v>189</v>
      </c>
      <c r="C130" s="90" t="s">
        <v>190</v>
      </c>
      <c r="D130" s="118" t="s">
        <v>200</v>
      </c>
      <c r="E130" s="119"/>
      <c r="F130" s="120"/>
      <c r="G130" s="96" t="s">
        <v>201</v>
      </c>
      <c r="H130" s="104">
        <v>12000</v>
      </c>
      <c r="I130" s="32">
        <v>4</v>
      </c>
      <c r="J130" s="32" t="s">
        <v>123</v>
      </c>
      <c r="K130" s="32">
        <v>48000</v>
      </c>
      <c r="L130" s="91" t="s">
        <v>202</v>
      </c>
      <c r="M130" s="91" t="s">
        <v>125</v>
      </c>
    </row>
    <row r="131" spans="2:13" ht="68">
      <c r="B131" s="90" t="s">
        <v>189</v>
      </c>
      <c r="C131" s="90" t="s">
        <v>190</v>
      </c>
      <c r="D131" s="118" t="s">
        <v>203</v>
      </c>
      <c r="E131" s="119"/>
      <c r="F131" s="120"/>
      <c r="G131" s="96" t="s">
        <v>204</v>
      </c>
      <c r="H131" s="104">
        <v>4200</v>
      </c>
      <c r="I131" s="32">
        <v>30</v>
      </c>
      <c r="J131" s="32" t="s">
        <v>123</v>
      </c>
      <c r="K131" s="32">
        <v>126000</v>
      </c>
      <c r="L131" s="91" t="s">
        <v>205</v>
      </c>
      <c r="M131" s="91" t="s">
        <v>125</v>
      </c>
    </row>
    <row r="132" spans="2:13" ht="68">
      <c r="B132" s="90" t="s">
        <v>189</v>
      </c>
      <c r="C132" s="90" t="s">
        <v>190</v>
      </c>
      <c r="D132" s="118" t="s">
        <v>206</v>
      </c>
      <c r="E132" s="119"/>
      <c r="F132" s="120"/>
      <c r="G132" s="96" t="s">
        <v>207</v>
      </c>
      <c r="H132" s="104">
        <v>9500</v>
      </c>
      <c r="I132" s="32">
        <v>1</v>
      </c>
      <c r="J132" s="32" t="s">
        <v>123</v>
      </c>
      <c r="K132" s="32">
        <v>9500</v>
      </c>
      <c r="L132" s="91" t="s">
        <v>208</v>
      </c>
      <c r="M132" s="91" t="s">
        <v>125</v>
      </c>
    </row>
    <row r="133" spans="2:13" ht="68">
      <c r="B133" s="90" t="s">
        <v>189</v>
      </c>
      <c r="C133" s="90" t="s">
        <v>190</v>
      </c>
      <c r="D133" s="118" t="s">
        <v>209</v>
      </c>
      <c r="E133" s="119"/>
      <c r="F133" s="120"/>
      <c r="G133" s="96" t="s">
        <v>210</v>
      </c>
      <c r="H133" s="104">
        <v>4000</v>
      </c>
      <c r="I133" s="32">
        <v>2</v>
      </c>
      <c r="J133" s="32" t="s">
        <v>123</v>
      </c>
      <c r="K133" s="32">
        <v>8000</v>
      </c>
      <c r="L133" s="91" t="s">
        <v>211</v>
      </c>
      <c r="M133" s="91" t="s">
        <v>125</v>
      </c>
    </row>
    <row r="134" spans="2:13">
      <c r="B134" s="50"/>
      <c r="C134" s="34"/>
      <c r="D134" s="34"/>
      <c r="E134" s="132" t="s">
        <v>137</v>
      </c>
      <c r="F134" s="119"/>
      <c r="G134" s="120"/>
      <c r="H134" s="105">
        <f>SUM(H127:H133)</f>
        <v>83700</v>
      </c>
      <c r="I134" s="34"/>
      <c r="J134" s="34"/>
      <c r="K134" s="103">
        <f>SUM(K127:K133)</f>
        <v>336500</v>
      </c>
      <c r="L134" s="38"/>
      <c r="M134" s="38"/>
    </row>
    <row r="135" spans="2:13" ht="102">
      <c r="B135" s="90" t="s">
        <v>212</v>
      </c>
      <c r="C135" s="90" t="s">
        <v>213</v>
      </c>
      <c r="D135" s="118" t="s">
        <v>214</v>
      </c>
      <c r="E135" s="119"/>
      <c r="F135" s="120"/>
      <c r="G135" s="96" t="s">
        <v>215</v>
      </c>
      <c r="H135" s="104">
        <v>350000</v>
      </c>
      <c r="I135" s="32">
        <v>1</v>
      </c>
      <c r="J135" s="32" t="s">
        <v>123</v>
      </c>
      <c r="K135" s="32">
        <v>350000</v>
      </c>
      <c r="L135" s="91" t="s">
        <v>216</v>
      </c>
      <c r="M135" s="91" t="s">
        <v>125</v>
      </c>
    </row>
    <row r="136" spans="2:13" ht="102">
      <c r="B136" s="90" t="s">
        <v>212</v>
      </c>
      <c r="C136" s="90" t="s">
        <v>213</v>
      </c>
      <c r="D136" s="118" t="s">
        <v>217</v>
      </c>
      <c r="E136" s="119"/>
      <c r="F136" s="120"/>
      <c r="G136" s="96" t="s">
        <v>218</v>
      </c>
      <c r="H136" s="104">
        <v>55000</v>
      </c>
      <c r="I136" s="32">
        <v>2</v>
      </c>
      <c r="J136" s="32" t="s">
        <v>123</v>
      </c>
      <c r="K136" s="32">
        <v>110000</v>
      </c>
      <c r="L136" s="91" t="s">
        <v>219</v>
      </c>
      <c r="M136" s="91" t="s">
        <v>125</v>
      </c>
    </row>
    <row r="137" spans="2:13" s="15" customFormat="1" ht="102">
      <c r="B137" s="90" t="s">
        <v>212</v>
      </c>
      <c r="C137" s="90" t="s">
        <v>213</v>
      </c>
      <c r="D137" s="118" t="s">
        <v>220</v>
      </c>
      <c r="E137" s="119"/>
      <c r="F137" s="120"/>
      <c r="G137" s="96" t="s">
        <v>221</v>
      </c>
      <c r="H137" s="104">
        <v>45000</v>
      </c>
      <c r="I137" s="32">
        <v>5</v>
      </c>
      <c r="J137" s="32" t="s">
        <v>123</v>
      </c>
      <c r="K137" s="32">
        <v>225000</v>
      </c>
      <c r="L137" s="91" t="s">
        <v>222</v>
      </c>
      <c r="M137" s="91" t="s">
        <v>125</v>
      </c>
    </row>
    <row r="138" spans="2:13" ht="85">
      <c r="B138" s="90" t="s">
        <v>212</v>
      </c>
      <c r="C138" s="90" t="s">
        <v>213</v>
      </c>
      <c r="D138" s="118" t="s">
        <v>223</v>
      </c>
      <c r="E138" s="119"/>
      <c r="F138" s="120"/>
      <c r="G138" s="96" t="s">
        <v>224</v>
      </c>
      <c r="H138" s="104">
        <v>28000</v>
      </c>
      <c r="I138" s="32">
        <v>10</v>
      </c>
      <c r="J138" s="32" t="s">
        <v>144</v>
      </c>
      <c r="K138" s="32">
        <v>280000</v>
      </c>
      <c r="L138" s="91" t="s">
        <v>225</v>
      </c>
      <c r="M138" s="91" t="s">
        <v>125</v>
      </c>
    </row>
    <row r="139" spans="2:13">
      <c r="B139" s="50"/>
      <c r="C139" s="34"/>
      <c r="D139" s="34"/>
      <c r="E139" s="132" t="s">
        <v>137</v>
      </c>
      <c r="F139" s="119"/>
      <c r="G139" s="120"/>
      <c r="H139" s="105">
        <f>SUM(H135:H138)</f>
        <v>478000</v>
      </c>
      <c r="I139" s="34"/>
      <c r="J139" s="34"/>
      <c r="K139" s="103">
        <f>SUM(K135:K138)</f>
        <v>965000</v>
      </c>
      <c r="L139" s="38"/>
      <c r="M139" s="38"/>
    </row>
    <row r="140" spans="2:13" ht="102">
      <c r="B140" s="90" t="s">
        <v>212</v>
      </c>
      <c r="C140" s="90" t="s">
        <v>226</v>
      </c>
      <c r="D140" s="118" t="s">
        <v>227</v>
      </c>
      <c r="E140" s="119"/>
      <c r="F140" s="120"/>
      <c r="G140" s="96" t="s">
        <v>228</v>
      </c>
      <c r="H140" s="104">
        <v>85000</v>
      </c>
      <c r="I140" s="32">
        <v>2</v>
      </c>
      <c r="J140" s="32" t="s">
        <v>123</v>
      </c>
      <c r="K140" s="32">
        <v>170000</v>
      </c>
      <c r="L140" s="91" t="s">
        <v>229</v>
      </c>
      <c r="M140" s="91" t="s">
        <v>125</v>
      </c>
    </row>
    <row r="141" spans="2:13" ht="85">
      <c r="B141" s="90" t="s">
        <v>212</v>
      </c>
      <c r="C141" s="90" t="s">
        <v>226</v>
      </c>
      <c r="D141" s="118" t="s">
        <v>230</v>
      </c>
      <c r="E141" s="119"/>
      <c r="F141" s="120"/>
      <c r="G141" s="96" t="s">
        <v>231</v>
      </c>
      <c r="H141" s="104">
        <v>35000</v>
      </c>
      <c r="I141" s="32">
        <v>2</v>
      </c>
      <c r="J141" s="32" t="s">
        <v>123</v>
      </c>
      <c r="K141" s="32">
        <v>70000</v>
      </c>
      <c r="L141" s="91" t="s">
        <v>232</v>
      </c>
      <c r="M141" s="91" t="s">
        <v>125</v>
      </c>
    </row>
    <row r="142" spans="2:13" ht="85">
      <c r="B142" s="90" t="s">
        <v>212</v>
      </c>
      <c r="C142" s="90" t="s">
        <v>226</v>
      </c>
      <c r="D142" s="118" t="s">
        <v>233</v>
      </c>
      <c r="E142" s="119"/>
      <c r="F142" s="120"/>
      <c r="G142" s="96" t="s">
        <v>234</v>
      </c>
      <c r="H142" s="104">
        <v>180000</v>
      </c>
      <c r="I142" s="32">
        <v>1</v>
      </c>
      <c r="J142" s="32" t="s">
        <v>123</v>
      </c>
      <c r="K142" s="32">
        <v>180000</v>
      </c>
      <c r="L142" s="91" t="s">
        <v>235</v>
      </c>
      <c r="M142" s="91" t="s">
        <v>125</v>
      </c>
    </row>
    <row r="143" spans="2:13" ht="119">
      <c r="B143" s="90" t="s">
        <v>212</v>
      </c>
      <c r="C143" s="90" t="s">
        <v>226</v>
      </c>
      <c r="D143" s="118" t="s">
        <v>236</v>
      </c>
      <c r="E143" s="119"/>
      <c r="F143" s="120"/>
      <c r="G143" s="96" t="s">
        <v>237</v>
      </c>
      <c r="H143" s="104">
        <v>38000</v>
      </c>
      <c r="I143" s="32">
        <v>10</v>
      </c>
      <c r="J143" s="32" t="s">
        <v>123</v>
      </c>
      <c r="K143" s="32">
        <v>380000</v>
      </c>
      <c r="L143" s="91" t="s">
        <v>238</v>
      </c>
      <c r="M143" s="91" t="s">
        <v>125</v>
      </c>
    </row>
    <row r="144" spans="2:13">
      <c r="B144" s="50"/>
      <c r="C144" s="34"/>
      <c r="D144" s="34"/>
      <c r="E144" s="132" t="s">
        <v>137</v>
      </c>
      <c r="F144" s="119"/>
      <c r="G144" s="120"/>
      <c r="H144" s="105">
        <f>SUM(H140:H143)</f>
        <v>338000</v>
      </c>
      <c r="I144" s="34"/>
      <c r="J144" s="34"/>
      <c r="K144" s="103">
        <f>SUM(K140:K143)</f>
        <v>800000</v>
      </c>
      <c r="L144" s="38"/>
      <c r="M144" s="38"/>
    </row>
    <row r="145" spans="2:13" ht="85">
      <c r="B145" s="90" t="s">
        <v>239</v>
      </c>
      <c r="C145" s="90" t="s">
        <v>240</v>
      </c>
      <c r="D145" s="118" t="s">
        <v>241</v>
      </c>
      <c r="E145" s="119"/>
      <c r="F145" s="120"/>
      <c r="G145" s="96" t="s">
        <v>242</v>
      </c>
      <c r="H145" s="104">
        <v>28000</v>
      </c>
      <c r="I145" s="32">
        <v>1</v>
      </c>
      <c r="J145" s="32" t="s">
        <v>123</v>
      </c>
      <c r="K145" s="32">
        <v>28000</v>
      </c>
      <c r="L145" s="91" t="s">
        <v>243</v>
      </c>
      <c r="M145" s="91" t="s">
        <v>125</v>
      </c>
    </row>
    <row r="146" spans="2:13" ht="102">
      <c r="B146" s="90" t="s">
        <v>239</v>
      </c>
      <c r="C146" s="90" t="s">
        <v>240</v>
      </c>
      <c r="D146" s="118" t="s">
        <v>244</v>
      </c>
      <c r="E146" s="119"/>
      <c r="F146" s="120"/>
      <c r="G146" s="96" t="s">
        <v>245</v>
      </c>
      <c r="H146" s="104">
        <v>4500</v>
      </c>
      <c r="I146" s="32">
        <v>1</v>
      </c>
      <c r="J146" s="32" t="s">
        <v>163</v>
      </c>
      <c r="K146" s="32">
        <v>4500</v>
      </c>
      <c r="L146" s="91" t="s">
        <v>246</v>
      </c>
      <c r="M146" s="91" t="s">
        <v>125</v>
      </c>
    </row>
    <row r="147" spans="2:13" ht="102">
      <c r="B147" s="90" t="s">
        <v>239</v>
      </c>
      <c r="C147" s="90" t="s">
        <v>240</v>
      </c>
      <c r="D147" s="118" t="s">
        <v>168</v>
      </c>
      <c r="E147" s="119"/>
      <c r="F147" s="120"/>
      <c r="G147" s="96" t="s">
        <v>169</v>
      </c>
      <c r="H147" s="104">
        <v>3000</v>
      </c>
      <c r="I147" s="32">
        <v>1</v>
      </c>
      <c r="J147" s="32" t="s">
        <v>123</v>
      </c>
      <c r="K147" s="32">
        <v>3000</v>
      </c>
      <c r="L147" s="91" t="s">
        <v>247</v>
      </c>
      <c r="M147" s="91" t="s">
        <v>125</v>
      </c>
    </row>
    <row r="148" spans="2:13" ht="85">
      <c r="B148" s="90" t="s">
        <v>239</v>
      </c>
      <c r="C148" s="90" t="s">
        <v>240</v>
      </c>
      <c r="D148" s="118" t="s">
        <v>248</v>
      </c>
      <c r="E148" s="119"/>
      <c r="F148" s="120"/>
      <c r="G148" s="96" t="s">
        <v>249</v>
      </c>
      <c r="H148" s="104">
        <v>2000</v>
      </c>
      <c r="I148" s="32">
        <v>1</v>
      </c>
      <c r="J148" s="32" t="s">
        <v>151</v>
      </c>
      <c r="K148" s="32">
        <v>2000</v>
      </c>
      <c r="L148" s="91" t="s">
        <v>250</v>
      </c>
      <c r="M148" s="91" t="s">
        <v>125</v>
      </c>
    </row>
    <row r="149" spans="2:13" ht="85">
      <c r="B149" s="90" t="s">
        <v>239</v>
      </c>
      <c r="C149" s="90" t="s">
        <v>240</v>
      </c>
      <c r="D149" s="118" t="s">
        <v>251</v>
      </c>
      <c r="E149" s="119"/>
      <c r="F149" s="120"/>
      <c r="G149" s="96" t="s">
        <v>252</v>
      </c>
      <c r="H149" s="104">
        <v>8500</v>
      </c>
      <c r="I149" s="32">
        <v>2</v>
      </c>
      <c r="J149" s="32" t="s">
        <v>123</v>
      </c>
      <c r="K149" s="32">
        <v>17000</v>
      </c>
      <c r="L149" s="91" t="s">
        <v>253</v>
      </c>
      <c r="M149" s="91" t="s">
        <v>125</v>
      </c>
    </row>
    <row r="150" spans="2:13" ht="102">
      <c r="B150" s="90" t="s">
        <v>239</v>
      </c>
      <c r="C150" s="90" t="s">
        <v>240</v>
      </c>
      <c r="D150" s="118" t="s">
        <v>254</v>
      </c>
      <c r="E150" s="119"/>
      <c r="F150" s="120"/>
      <c r="G150" s="96" t="s">
        <v>255</v>
      </c>
      <c r="H150" s="104">
        <v>4500</v>
      </c>
      <c r="I150" s="32">
        <v>1</v>
      </c>
      <c r="J150" s="32" t="s">
        <v>163</v>
      </c>
      <c r="K150" s="32">
        <v>4500</v>
      </c>
      <c r="L150" s="91" t="s">
        <v>256</v>
      </c>
      <c r="M150" s="91" t="s">
        <v>125</v>
      </c>
    </row>
    <row r="151" spans="2:13" ht="102">
      <c r="B151" s="90" t="s">
        <v>239</v>
      </c>
      <c r="C151" s="90" t="s">
        <v>240</v>
      </c>
      <c r="D151" s="118" t="s">
        <v>257</v>
      </c>
      <c r="E151" s="119"/>
      <c r="F151" s="120"/>
      <c r="G151" s="96" t="s">
        <v>258</v>
      </c>
      <c r="H151" s="104">
        <v>6500</v>
      </c>
      <c r="I151" s="32">
        <v>1</v>
      </c>
      <c r="J151" s="32" t="s">
        <v>163</v>
      </c>
      <c r="K151" s="32">
        <v>6500</v>
      </c>
      <c r="L151" s="91" t="s">
        <v>259</v>
      </c>
      <c r="M151" s="91" t="s">
        <v>125</v>
      </c>
    </row>
    <row r="152" spans="2:13">
      <c r="B152" s="50"/>
      <c r="C152" s="34"/>
      <c r="D152" s="34"/>
      <c r="E152" s="132" t="s">
        <v>137</v>
      </c>
      <c r="F152" s="119"/>
      <c r="G152" s="120"/>
      <c r="H152" s="105">
        <f>SUM(H145:H151)</f>
        <v>57000</v>
      </c>
      <c r="I152" s="34"/>
      <c r="J152" s="34"/>
      <c r="K152" s="103">
        <f>SUM(K145:K151)</f>
        <v>65500</v>
      </c>
      <c r="L152" s="38"/>
      <c r="M152" s="38"/>
    </row>
    <row r="153" spans="2:13" ht="85">
      <c r="B153" s="90" t="s">
        <v>260</v>
      </c>
      <c r="C153" s="90" t="s">
        <v>261</v>
      </c>
      <c r="D153" s="118" t="s">
        <v>262</v>
      </c>
      <c r="E153" s="119"/>
      <c r="F153" s="120"/>
      <c r="G153" s="96" t="s">
        <v>263</v>
      </c>
      <c r="H153" s="104">
        <v>18000</v>
      </c>
      <c r="I153" s="32">
        <v>2</v>
      </c>
      <c r="J153" s="32" t="s">
        <v>123</v>
      </c>
      <c r="K153" s="32">
        <v>36000</v>
      </c>
      <c r="L153" s="91" t="s">
        <v>264</v>
      </c>
      <c r="M153" s="91" t="s">
        <v>125</v>
      </c>
    </row>
    <row r="154" spans="2:13" ht="85">
      <c r="B154" s="90" t="s">
        <v>260</v>
      </c>
      <c r="C154" s="90" t="s">
        <v>261</v>
      </c>
      <c r="D154" s="118" t="s">
        <v>265</v>
      </c>
      <c r="E154" s="119"/>
      <c r="F154" s="120"/>
      <c r="G154" s="96" t="s">
        <v>266</v>
      </c>
      <c r="H154" s="104">
        <v>2500</v>
      </c>
      <c r="I154" s="32">
        <v>10</v>
      </c>
      <c r="J154" s="32" t="s">
        <v>267</v>
      </c>
      <c r="K154" s="32">
        <v>25000</v>
      </c>
      <c r="L154" s="91" t="s">
        <v>268</v>
      </c>
      <c r="M154" s="91" t="s">
        <v>125</v>
      </c>
    </row>
    <row r="155" spans="2:13" ht="85">
      <c r="B155" s="90" t="s">
        <v>260</v>
      </c>
      <c r="C155" s="90" t="s">
        <v>261</v>
      </c>
      <c r="D155" s="118" t="s">
        <v>269</v>
      </c>
      <c r="E155" s="119"/>
      <c r="F155" s="120"/>
      <c r="G155" s="96" t="s">
        <v>270</v>
      </c>
      <c r="H155" s="104">
        <v>5000</v>
      </c>
      <c r="I155" s="32">
        <v>1</v>
      </c>
      <c r="J155" s="32" t="s">
        <v>144</v>
      </c>
      <c r="K155" s="32">
        <v>5000</v>
      </c>
      <c r="L155" s="91" t="s">
        <v>271</v>
      </c>
      <c r="M155" s="91" t="s">
        <v>125</v>
      </c>
    </row>
    <row r="156" spans="2:13" ht="85">
      <c r="B156" s="90" t="s">
        <v>260</v>
      </c>
      <c r="C156" s="90" t="s">
        <v>261</v>
      </c>
      <c r="D156" s="118" t="s">
        <v>272</v>
      </c>
      <c r="E156" s="119"/>
      <c r="F156" s="120"/>
      <c r="G156" s="96" t="s">
        <v>273</v>
      </c>
      <c r="H156" s="104">
        <v>8500</v>
      </c>
      <c r="I156" s="32">
        <v>8</v>
      </c>
      <c r="J156" s="32" t="s">
        <v>123</v>
      </c>
      <c r="K156" s="32">
        <v>68000</v>
      </c>
      <c r="L156" s="91" t="s">
        <v>274</v>
      </c>
      <c r="M156" s="91" t="s">
        <v>125</v>
      </c>
    </row>
    <row r="157" spans="2:13" ht="102">
      <c r="B157" s="90" t="s">
        <v>260</v>
      </c>
      <c r="C157" s="90" t="s">
        <v>261</v>
      </c>
      <c r="D157" s="118" t="s">
        <v>275</v>
      </c>
      <c r="E157" s="119"/>
      <c r="F157" s="120"/>
      <c r="G157" s="96" t="s">
        <v>276</v>
      </c>
      <c r="H157" s="104">
        <v>16500</v>
      </c>
      <c r="I157" s="32">
        <v>3</v>
      </c>
      <c r="J157" s="32" t="s">
        <v>123</v>
      </c>
      <c r="K157" s="32">
        <v>49500</v>
      </c>
      <c r="L157" s="91" t="s">
        <v>277</v>
      </c>
      <c r="M157" s="91" t="s">
        <v>125</v>
      </c>
    </row>
    <row r="158" spans="2:13" ht="85">
      <c r="B158" s="90" t="s">
        <v>260</v>
      </c>
      <c r="C158" s="90" t="s">
        <v>261</v>
      </c>
      <c r="D158" s="118" t="s">
        <v>278</v>
      </c>
      <c r="E158" s="119"/>
      <c r="F158" s="120"/>
      <c r="G158" s="96" t="s">
        <v>279</v>
      </c>
      <c r="H158" s="104">
        <v>3800</v>
      </c>
      <c r="I158" s="32">
        <v>20</v>
      </c>
      <c r="J158" s="32" t="s">
        <v>123</v>
      </c>
      <c r="K158" s="32">
        <v>76000</v>
      </c>
      <c r="L158" s="91" t="s">
        <v>280</v>
      </c>
      <c r="M158" s="91" t="s">
        <v>125</v>
      </c>
    </row>
    <row r="159" spans="2:13" ht="102">
      <c r="B159" s="90" t="s">
        <v>260</v>
      </c>
      <c r="C159" s="90" t="s">
        <v>261</v>
      </c>
      <c r="D159" s="118" t="s">
        <v>281</v>
      </c>
      <c r="E159" s="119"/>
      <c r="F159" s="120"/>
      <c r="G159" s="96" t="s">
        <v>282</v>
      </c>
      <c r="H159" s="104">
        <v>9500</v>
      </c>
      <c r="I159" s="32">
        <v>3</v>
      </c>
      <c r="J159" s="32" t="s">
        <v>123</v>
      </c>
      <c r="K159" s="32">
        <v>28500</v>
      </c>
      <c r="L159" s="91" t="s">
        <v>283</v>
      </c>
      <c r="M159" s="91" t="s">
        <v>125</v>
      </c>
    </row>
    <row r="160" spans="2:13" ht="85">
      <c r="B160" s="90" t="s">
        <v>260</v>
      </c>
      <c r="C160" s="90" t="s">
        <v>261</v>
      </c>
      <c r="D160" s="118" t="s">
        <v>284</v>
      </c>
      <c r="E160" s="119"/>
      <c r="F160" s="120"/>
      <c r="G160" s="96" t="s">
        <v>285</v>
      </c>
      <c r="H160" s="104">
        <v>11000</v>
      </c>
      <c r="I160" s="32">
        <v>3</v>
      </c>
      <c r="J160" s="32" t="s">
        <v>286</v>
      </c>
      <c r="K160" s="32">
        <v>33000</v>
      </c>
      <c r="L160" s="91" t="s">
        <v>287</v>
      </c>
      <c r="M160" s="91" t="s">
        <v>125</v>
      </c>
    </row>
    <row r="161" spans="2:13">
      <c r="B161" s="50"/>
      <c r="C161" s="34"/>
      <c r="D161" s="34"/>
      <c r="E161" s="132" t="s">
        <v>137</v>
      </c>
      <c r="F161" s="119"/>
      <c r="G161" s="120"/>
      <c r="H161" s="105">
        <f>SUM(H153:H160)</f>
        <v>74800</v>
      </c>
      <c r="I161" s="34"/>
      <c r="J161" s="34"/>
      <c r="K161" s="103">
        <f>SUM(K153:K160)</f>
        <v>321000</v>
      </c>
      <c r="L161" s="38"/>
      <c r="M161" s="38"/>
    </row>
    <row r="162" spans="2:13" ht="102">
      <c r="B162" s="90" t="s">
        <v>288</v>
      </c>
      <c r="C162" s="90" t="s">
        <v>289</v>
      </c>
      <c r="D162" s="118" t="s">
        <v>290</v>
      </c>
      <c r="E162" s="119"/>
      <c r="F162" s="120"/>
      <c r="G162" s="96" t="s">
        <v>291</v>
      </c>
      <c r="H162" s="104">
        <v>22000</v>
      </c>
      <c r="I162" s="32">
        <v>15</v>
      </c>
      <c r="J162" s="32" t="s">
        <v>123</v>
      </c>
      <c r="K162" s="32">
        <v>330000</v>
      </c>
      <c r="L162" s="91" t="s">
        <v>292</v>
      </c>
      <c r="M162" s="91" t="s">
        <v>125</v>
      </c>
    </row>
    <row r="163" spans="2:13" ht="102">
      <c r="B163" s="90" t="s">
        <v>288</v>
      </c>
      <c r="C163" s="90" t="s">
        <v>289</v>
      </c>
      <c r="D163" s="118" t="s">
        <v>293</v>
      </c>
      <c r="E163" s="119"/>
      <c r="F163" s="120"/>
      <c r="G163" s="96" t="s">
        <v>294</v>
      </c>
      <c r="H163" s="104">
        <v>22000</v>
      </c>
      <c r="I163" s="32">
        <v>10</v>
      </c>
      <c r="J163" s="32" t="s">
        <v>123</v>
      </c>
      <c r="K163" s="32">
        <v>220000</v>
      </c>
      <c r="L163" s="91" t="s">
        <v>295</v>
      </c>
      <c r="M163" s="91" t="s">
        <v>125</v>
      </c>
    </row>
    <row r="164" spans="2:13" ht="102">
      <c r="B164" s="90" t="s">
        <v>288</v>
      </c>
      <c r="C164" s="90" t="s">
        <v>289</v>
      </c>
      <c r="D164" s="118" t="s">
        <v>296</v>
      </c>
      <c r="E164" s="119"/>
      <c r="F164" s="120"/>
      <c r="G164" s="96" t="s">
        <v>297</v>
      </c>
      <c r="H164" s="104">
        <v>7500</v>
      </c>
      <c r="I164" s="32">
        <v>15</v>
      </c>
      <c r="J164" s="32" t="s">
        <v>123</v>
      </c>
      <c r="K164" s="32">
        <v>112500</v>
      </c>
      <c r="L164" s="91" t="s">
        <v>298</v>
      </c>
      <c r="M164" s="91" t="s">
        <v>125</v>
      </c>
    </row>
    <row r="165" spans="2:13">
      <c r="B165" s="50"/>
      <c r="C165" s="34"/>
      <c r="D165" s="34"/>
      <c r="E165" s="132" t="s">
        <v>137</v>
      </c>
      <c r="F165" s="119"/>
      <c r="G165" s="120"/>
      <c r="H165" s="105">
        <f>SUM(H162:H164)</f>
        <v>51500</v>
      </c>
      <c r="I165" s="34"/>
      <c r="J165" s="34"/>
      <c r="K165" s="103">
        <f>SUM(K162:K164)</f>
        <v>662500</v>
      </c>
      <c r="L165" s="38"/>
      <c r="M165" s="38"/>
    </row>
    <row r="166" spans="2:13" ht="85">
      <c r="B166" s="90" t="s">
        <v>288</v>
      </c>
      <c r="C166" s="90" t="s">
        <v>299</v>
      </c>
      <c r="D166" s="118" t="s">
        <v>300</v>
      </c>
      <c r="E166" s="119"/>
      <c r="F166" s="120"/>
      <c r="G166" s="96" t="s">
        <v>301</v>
      </c>
      <c r="H166" s="104">
        <v>120000</v>
      </c>
      <c r="I166" s="32">
        <v>1</v>
      </c>
      <c r="J166" s="32" t="s">
        <v>302</v>
      </c>
      <c r="K166" s="32">
        <v>120000</v>
      </c>
      <c r="L166" s="91" t="s">
        <v>303</v>
      </c>
      <c r="M166" s="91" t="s">
        <v>125</v>
      </c>
    </row>
    <row r="167" spans="2:13" ht="136">
      <c r="B167" s="90" t="s">
        <v>288</v>
      </c>
      <c r="C167" s="90" t="s">
        <v>299</v>
      </c>
      <c r="D167" s="118" t="s">
        <v>304</v>
      </c>
      <c r="E167" s="119"/>
      <c r="F167" s="120"/>
      <c r="G167" s="96" t="s">
        <v>305</v>
      </c>
      <c r="H167" s="104">
        <v>15000</v>
      </c>
      <c r="I167" s="32">
        <v>10</v>
      </c>
      <c r="J167" s="32" t="s">
        <v>144</v>
      </c>
      <c r="K167" s="32">
        <v>150000</v>
      </c>
      <c r="L167" s="91" t="s">
        <v>306</v>
      </c>
      <c r="M167" s="91" t="s">
        <v>125</v>
      </c>
    </row>
    <row r="168" spans="2:13" ht="102">
      <c r="B168" s="90" t="s">
        <v>288</v>
      </c>
      <c r="C168" s="90" t="s">
        <v>299</v>
      </c>
      <c r="D168" s="118" t="s">
        <v>307</v>
      </c>
      <c r="E168" s="119"/>
      <c r="F168" s="120"/>
      <c r="G168" s="96" t="s">
        <v>308</v>
      </c>
      <c r="H168" s="104">
        <v>8000</v>
      </c>
      <c r="I168" s="32">
        <v>10</v>
      </c>
      <c r="J168" s="32" t="s">
        <v>144</v>
      </c>
      <c r="K168" s="32">
        <v>80000</v>
      </c>
      <c r="L168" s="91" t="s">
        <v>309</v>
      </c>
      <c r="M168" s="91" t="s">
        <v>125</v>
      </c>
    </row>
    <row r="169" spans="2:13">
      <c r="B169" s="50"/>
      <c r="C169" s="34"/>
      <c r="D169" s="34"/>
      <c r="E169" s="132" t="s">
        <v>137</v>
      </c>
      <c r="F169" s="119"/>
      <c r="G169" s="120"/>
      <c r="H169" s="105">
        <f>SUM(H166:H168)</f>
        <v>143000</v>
      </c>
      <c r="I169" s="34"/>
      <c r="J169" s="34"/>
      <c r="K169" s="103">
        <f>SUM(K166:K168)</f>
        <v>350000</v>
      </c>
      <c r="L169" s="38"/>
      <c r="M169" s="38"/>
    </row>
    <row r="170" spans="2:13" ht="102">
      <c r="B170" s="90" t="s">
        <v>310</v>
      </c>
      <c r="C170" s="90" t="s">
        <v>311</v>
      </c>
      <c r="D170" s="118" t="s">
        <v>312</v>
      </c>
      <c r="E170" s="119"/>
      <c r="F170" s="120"/>
      <c r="G170" s="96" t="s">
        <v>313</v>
      </c>
      <c r="H170" s="104">
        <v>18000</v>
      </c>
      <c r="I170" s="32">
        <v>1</v>
      </c>
      <c r="J170" s="32" t="s">
        <v>123</v>
      </c>
      <c r="K170" s="32">
        <v>18000</v>
      </c>
      <c r="L170" s="91" t="s">
        <v>314</v>
      </c>
      <c r="M170" s="91" t="s">
        <v>125</v>
      </c>
    </row>
    <row r="171" spans="2:13" ht="85">
      <c r="B171" s="90" t="s">
        <v>310</v>
      </c>
      <c r="C171" s="90" t="s">
        <v>311</v>
      </c>
      <c r="D171" s="118" t="s">
        <v>315</v>
      </c>
      <c r="E171" s="119"/>
      <c r="F171" s="120"/>
      <c r="G171" s="96" t="s">
        <v>316</v>
      </c>
      <c r="H171" s="104">
        <v>5000</v>
      </c>
      <c r="I171" s="32">
        <v>4</v>
      </c>
      <c r="J171" s="32" t="s">
        <v>123</v>
      </c>
      <c r="K171" s="32">
        <v>20000</v>
      </c>
      <c r="L171" s="91" t="s">
        <v>317</v>
      </c>
      <c r="M171" s="91" t="s">
        <v>125</v>
      </c>
    </row>
    <row r="172" spans="2:13" ht="85">
      <c r="B172" s="90" t="s">
        <v>310</v>
      </c>
      <c r="C172" s="90" t="s">
        <v>311</v>
      </c>
      <c r="D172" s="118" t="s">
        <v>318</v>
      </c>
      <c r="E172" s="119"/>
      <c r="F172" s="120"/>
      <c r="G172" s="96" t="s">
        <v>319</v>
      </c>
      <c r="H172" s="104">
        <v>8500</v>
      </c>
      <c r="I172" s="32">
        <v>2</v>
      </c>
      <c r="J172" s="32" t="s">
        <v>123</v>
      </c>
      <c r="K172" s="32">
        <v>17000</v>
      </c>
      <c r="L172" s="91" t="s">
        <v>320</v>
      </c>
      <c r="M172" s="91" t="s">
        <v>125</v>
      </c>
    </row>
    <row r="173" spans="2:13" ht="102">
      <c r="B173" s="90" t="s">
        <v>310</v>
      </c>
      <c r="C173" s="90" t="s">
        <v>311</v>
      </c>
      <c r="D173" s="118" t="s">
        <v>321</v>
      </c>
      <c r="E173" s="119"/>
      <c r="F173" s="120"/>
      <c r="G173" s="96" t="s">
        <v>322</v>
      </c>
      <c r="H173" s="104">
        <v>4500</v>
      </c>
      <c r="I173" s="32">
        <v>1</v>
      </c>
      <c r="J173" s="32" t="s">
        <v>163</v>
      </c>
      <c r="K173" s="32">
        <v>4500</v>
      </c>
      <c r="L173" s="91" t="s">
        <v>323</v>
      </c>
      <c r="M173" s="91" t="s">
        <v>125</v>
      </c>
    </row>
    <row r="174" spans="2:13" ht="102">
      <c r="B174" s="90" t="s">
        <v>310</v>
      </c>
      <c r="C174" s="90" t="s">
        <v>311</v>
      </c>
      <c r="D174" s="118" t="s">
        <v>324</v>
      </c>
      <c r="E174" s="119"/>
      <c r="F174" s="120"/>
      <c r="G174" s="96" t="s">
        <v>258</v>
      </c>
      <c r="H174" s="104">
        <v>6500</v>
      </c>
      <c r="I174" s="32">
        <v>1</v>
      </c>
      <c r="J174" s="32" t="s">
        <v>163</v>
      </c>
      <c r="K174" s="32">
        <v>6500</v>
      </c>
      <c r="L174" s="91" t="s">
        <v>325</v>
      </c>
      <c r="M174" s="91" t="s">
        <v>125</v>
      </c>
    </row>
    <row r="175" spans="2:13" ht="102">
      <c r="B175" s="90" t="s">
        <v>310</v>
      </c>
      <c r="C175" s="90" t="s">
        <v>311</v>
      </c>
      <c r="D175" s="118" t="s">
        <v>326</v>
      </c>
      <c r="E175" s="119"/>
      <c r="F175" s="120"/>
      <c r="G175" s="96" t="s">
        <v>327</v>
      </c>
      <c r="H175" s="104">
        <v>2000</v>
      </c>
      <c r="I175" s="32">
        <v>1</v>
      </c>
      <c r="J175" s="32" t="s">
        <v>151</v>
      </c>
      <c r="K175" s="32">
        <v>2000</v>
      </c>
      <c r="L175" s="91" t="s">
        <v>328</v>
      </c>
      <c r="M175" s="91" t="s">
        <v>125</v>
      </c>
    </row>
    <row r="176" spans="2:13">
      <c r="B176" s="50"/>
      <c r="C176" s="34"/>
      <c r="D176" s="34"/>
      <c r="E176" s="132" t="s">
        <v>137</v>
      </c>
      <c r="F176" s="119"/>
      <c r="G176" s="120"/>
      <c r="H176" s="105">
        <f>SUM(H170:H175)</f>
        <v>44500</v>
      </c>
      <c r="I176" s="34"/>
      <c r="J176" s="34"/>
      <c r="K176" s="103">
        <f>SUM(K170:K175)</f>
        <v>68000</v>
      </c>
      <c r="L176" s="38"/>
      <c r="M176" s="38"/>
    </row>
    <row r="177" spans="2:13" ht="102">
      <c r="B177" s="90" t="s">
        <v>310</v>
      </c>
      <c r="C177" s="90" t="s">
        <v>329</v>
      </c>
      <c r="D177" s="118" t="s">
        <v>330</v>
      </c>
      <c r="E177" s="119"/>
      <c r="F177" s="120"/>
      <c r="G177" s="96" t="s">
        <v>331</v>
      </c>
      <c r="H177" s="104">
        <v>25000</v>
      </c>
      <c r="I177" s="32">
        <v>3</v>
      </c>
      <c r="J177" s="32" t="s">
        <v>123</v>
      </c>
      <c r="K177" s="32">
        <v>75000</v>
      </c>
      <c r="L177" s="91" t="s">
        <v>332</v>
      </c>
      <c r="M177" s="91" t="s">
        <v>125</v>
      </c>
    </row>
    <row r="178" spans="2:13" ht="102">
      <c r="B178" s="90" t="s">
        <v>310</v>
      </c>
      <c r="C178" s="90" t="s">
        <v>329</v>
      </c>
      <c r="D178" s="118" t="s">
        <v>333</v>
      </c>
      <c r="E178" s="119"/>
      <c r="F178" s="120"/>
      <c r="G178" s="96" t="s">
        <v>334</v>
      </c>
      <c r="H178" s="104">
        <v>42000</v>
      </c>
      <c r="I178" s="32">
        <v>2</v>
      </c>
      <c r="J178" s="32" t="s">
        <v>123</v>
      </c>
      <c r="K178" s="32">
        <v>84000</v>
      </c>
      <c r="L178" s="91" t="s">
        <v>335</v>
      </c>
      <c r="M178" s="91" t="s">
        <v>125</v>
      </c>
    </row>
    <row r="179" spans="2:13" ht="102">
      <c r="B179" s="90" t="s">
        <v>310</v>
      </c>
      <c r="C179" s="90" t="s">
        <v>329</v>
      </c>
      <c r="D179" s="118" t="s">
        <v>336</v>
      </c>
      <c r="E179" s="119"/>
      <c r="F179" s="120"/>
      <c r="G179" s="96" t="s">
        <v>337</v>
      </c>
      <c r="H179" s="104">
        <v>65000</v>
      </c>
      <c r="I179" s="32">
        <v>1</v>
      </c>
      <c r="J179" s="32" t="s">
        <v>123</v>
      </c>
      <c r="K179" s="32">
        <v>65000</v>
      </c>
      <c r="L179" s="91" t="s">
        <v>338</v>
      </c>
      <c r="M179" s="91" t="s">
        <v>125</v>
      </c>
    </row>
    <row r="180" spans="2:13">
      <c r="B180" s="50"/>
      <c r="C180" s="34"/>
      <c r="D180" s="34"/>
      <c r="E180" s="132" t="s">
        <v>137</v>
      </c>
      <c r="F180" s="119"/>
      <c r="G180" s="120"/>
      <c r="H180" s="105">
        <f>SUM(H177:H179)</f>
        <v>132000</v>
      </c>
      <c r="I180" s="34"/>
      <c r="J180" s="34"/>
      <c r="K180" s="103">
        <f>SUM(K177:K179)</f>
        <v>224000</v>
      </c>
      <c r="L180" s="38"/>
      <c r="M180" s="38"/>
    </row>
    <row r="181" spans="2:13" ht="85">
      <c r="B181" s="90" t="s">
        <v>339</v>
      </c>
      <c r="C181" s="90" t="s">
        <v>340</v>
      </c>
      <c r="D181" s="118" t="s">
        <v>341</v>
      </c>
      <c r="E181" s="119"/>
      <c r="F181" s="120"/>
      <c r="G181" s="96" t="s">
        <v>342</v>
      </c>
      <c r="H181" s="104">
        <v>3800</v>
      </c>
      <c r="I181" s="32">
        <v>110</v>
      </c>
      <c r="J181" s="32" t="s">
        <v>123</v>
      </c>
      <c r="K181" s="32">
        <v>418000</v>
      </c>
      <c r="L181" s="91" t="s">
        <v>343</v>
      </c>
      <c r="M181" s="91" t="s">
        <v>125</v>
      </c>
    </row>
    <row r="182" spans="2:13" ht="85">
      <c r="B182" s="90" t="s">
        <v>339</v>
      </c>
      <c r="C182" s="90" t="s">
        <v>340</v>
      </c>
      <c r="D182" s="118" t="s">
        <v>344</v>
      </c>
      <c r="E182" s="119"/>
      <c r="F182" s="120"/>
      <c r="G182" s="96" t="s">
        <v>345</v>
      </c>
      <c r="H182" s="104">
        <v>8500</v>
      </c>
      <c r="I182" s="32">
        <v>10</v>
      </c>
      <c r="J182" s="32" t="s">
        <v>123</v>
      </c>
      <c r="K182" s="32">
        <v>85000</v>
      </c>
      <c r="L182" s="91" t="s">
        <v>346</v>
      </c>
      <c r="M182" s="91" t="s">
        <v>125</v>
      </c>
    </row>
    <row r="183" spans="2:13" ht="85">
      <c r="B183" s="90" t="s">
        <v>339</v>
      </c>
      <c r="C183" s="90" t="s">
        <v>340</v>
      </c>
      <c r="D183" s="118" t="s">
        <v>347</v>
      </c>
      <c r="E183" s="119"/>
      <c r="F183" s="120"/>
      <c r="G183" s="96" t="s">
        <v>348</v>
      </c>
      <c r="H183" s="104">
        <v>6500</v>
      </c>
      <c r="I183" s="32">
        <v>30</v>
      </c>
      <c r="J183" s="32" t="s">
        <v>123</v>
      </c>
      <c r="K183" s="32">
        <v>195000</v>
      </c>
      <c r="L183" s="91" t="s">
        <v>343</v>
      </c>
      <c r="M183" s="91" t="s">
        <v>125</v>
      </c>
    </row>
    <row r="184" spans="2:13" ht="85">
      <c r="B184" s="90" t="s">
        <v>339</v>
      </c>
      <c r="C184" s="90" t="s">
        <v>340</v>
      </c>
      <c r="D184" s="118" t="s">
        <v>349</v>
      </c>
      <c r="E184" s="119"/>
      <c r="F184" s="120"/>
      <c r="G184" s="96" t="s">
        <v>350</v>
      </c>
      <c r="H184" s="104">
        <v>12000</v>
      </c>
      <c r="I184" s="32">
        <v>3</v>
      </c>
      <c r="J184" s="32" t="s">
        <v>123</v>
      </c>
      <c r="K184" s="32">
        <v>36000</v>
      </c>
      <c r="L184" s="91" t="s">
        <v>351</v>
      </c>
      <c r="M184" s="91" t="s">
        <v>125</v>
      </c>
    </row>
    <row r="185" spans="2:13">
      <c r="B185" s="50"/>
      <c r="C185" s="34"/>
      <c r="D185" s="34"/>
      <c r="E185" s="132" t="s">
        <v>137</v>
      </c>
      <c r="F185" s="119"/>
      <c r="G185" s="120"/>
      <c r="H185" s="105">
        <f>SUM(H181:H184)</f>
        <v>30800</v>
      </c>
      <c r="I185" s="34"/>
      <c r="J185" s="34"/>
      <c r="K185" s="103">
        <f>SUM(K181:K184)</f>
        <v>734000</v>
      </c>
      <c r="L185" s="38"/>
      <c r="M185" s="38"/>
    </row>
    <row r="186" spans="2:13" ht="85">
      <c r="B186" s="90" t="s">
        <v>352</v>
      </c>
      <c r="C186" s="90" t="s">
        <v>353</v>
      </c>
      <c r="D186" s="118" t="s">
        <v>354</v>
      </c>
      <c r="E186" s="119"/>
      <c r="F186" s="120"/>
      <c r="G186" s="96" t="s">
        <v>355</v>
      </c>
      <c r="H186" s="104">
        <v>22000</v>
      </c>
      <c r="I186" s="32">
        <v>5</v>
      </c>
      <c r="J186" s="32" t="s">
        <v>356</v>
      </c>
      <c r="K186" s="32">
        <v>110000</v>
      </c>
      <c r="L186" s="91" t="s">
        <v>357</v>
      </c>
      <c r="M186" s="91" t="s">
        <v>125</v>
      </c>
    </row>
    <row r="187" spans="2:13" ht="85">
      <c r="B187" s="90" t="s">
        <v>352</v>
      </c>
      <c r="C187" s="90" t="s">
        <v>353</v>
      </c>
      <c r="D187" s="118" t="s">
        <v>358</v>
      </c>
      <c r="E187" s="119"/>
      <c r="F187" s="120"/>
      <c r="G187" s="96" t="s">
        <v>359</v>
      </c>
      <c r="H187" s="104">
        <v>85000</v>
      </c>
      <c r="I187" s="32">
        <v>2</v>
      </c>
      <c r="J187" s="32" t="s">
        <v>123</v>
      </c>
      <c r="K187" s="32">
        <v>170000</v>
      </c>
      <c r="L187" s="91" t="s">
        <v>360</v>
      </c>
      <c r="M187" s="91" t="s">
        <v>125</v>
      </c>
    </row>
    <row r="188" spans="2:13" ht="85">
      <c r="B188" s="90" t="s">
        <v>352</v>
      </c>
      <c r="C188" s="90" t="s">
        <v>353</v>
      </c>
      <c r="D188" s="118" t="s">
        <v>361</v>
      </c>
      <c r="E188" s="119"/>
      <c r="F188" s="120"/>
      <c r="G188" s="96" t="s">
        <v>362</v>
      </c>
      <c r="H188" s="104">
        <v>45000</v>
      </c>
      <c r="I188" s="32">
        <v>3</v>
      </c>
      <c r="J188" s="32" t="s">
        <v>123</v>
      </c>
      <c r="K188" s="32">
        <v>135000</v>
      </c>
      <c r="L188" s="91" t="s">
        <v>363</v>
      </c>
      <c r="M188" s="91" t="s">
        <v>125</v>
      </c>
    </row>
    <row r="189" spans="2:13" ht="85">
      <c r="B189" s="90" t="s">
        <v>352</v>
      </c>
      <c r="C189" s="90" t="s">
        <v>353</v>
      </c>
      <c r="D189" s="118" t="s">
        <v>364</v>
      </c>
      <c r="E189" s="119"/>
      <c r="F189" s="120"/>
      <c r="G189" s="96" t="s">
        <v>365</v>
      </c>
      <c r="H189" s="104">
        <v>35000</v>
      </c>
      <c r="I189" s="32">
        <v>1</v>
      </c>
      <c r="J189" s="32" t="s">
        <v>123</v>
      </c>
      <c r="K189" s="32">
        <v>35000</v>
      </c>
      <c r="L189" s="91" t="s">
        <v>366</v>
      </c>
      <c r="M189" s="91" t="s">
        <v>125</v>
      </c>
    </row>
    <row r="190" spans="2:13">
      <c r="B190" s="50"/>
      <c r="C190" s="34"/>
      <c r="D190" s="34"/>
      <c r="E190" s="132" t="s">
        <v>137</v>
      </c>
      <c r="F190" s="119"/>
      <c r="G190" s="120"/>
      <c r="H190" s="105">
        <f>SUM(H186:H189)</f>
        <v>187000</v>
      </c>
      <c r="I190" s="34"/>
      <c r="J190" s="34"/>
      <c r="K190" s="103">
        <f>SUM(K186:K189)</f>
        <v>450000</v>
      </c>
      <c r="L190" s="38"/>
      <c r="M190" s="38"/>
    </row>
    <row r="191" spans="2:13" ht="85">
      <c r="B191" s="90" t="s">
        <v>352</v>
      </c>
      <c r="C191" s="90" t="s">
        <v>367</v>
      </c>
      <c r="D191" s="118" t="s">
        <v>368</v>
      </c>
      <c r="E191" s="119"/>
      <c r="F191" s="120"/>
      <c r="G191" s="96" t="s">
        <v>369</v>
      </c>
      <c r="H191" s="104">
        <v>65000</v>
      </c>
      <c r="I191" s="32">
        <v>1</v>
      </c>
      <c r="J191" s="32" t="s">
        <v>123</v>
      </c>
      <c r="K191" s="32">
        <v>65000</v>
      </c>
      <c r="L191" s="91" t="s">
        <v>370</v>
      </c>
      <c r="M191" s="91" t="s">
        <v>125</v>
      </c>
    </row>
    <row r="192" spans="2:13" ht="102">
      <c r="B192" s="90" t="s">
        <v>352</v>
      </c>
      <c r="C192" s="90" t="s">
        <v>367</v>
      </c>
      <c r="D192" s="118" t="s">
        <v>371</v>
      </c>
      <c r="E192" s="119"/>
      <c r="F192" s="120"/>
      <c r="G192" s="96" t="s">
        <v>372</v>
      </c>
      <c r="H192" s="104">
        <v>120000</v>
      </c>
      <c r="I192" s="32">
        <v>1</v>
      </c>
      <c r="J192" s="32" t="s">
        <v>302</v>
      </c>
      <c r="K192" s="32">
        <v>120000</v>
      </c>
      <c r="L192" s="91" t="s">
        <v>373</v>
      </c>
      <c r="M192" s="91" t="s">
        <v>125</v>
      </c>
    </row>
    <row r="193" spans="2:13" ht="85">
      <c r="B193" s="90" t="s">
        <v>352</v>
      </c>
      <c r="C193" s="90" t="s">
        <v>367</v>
      </c>
      <c r="D193" s="118" t="s">
        <v>374</v>
      </c>
      <c r="E193" s="119"/>
      <c r="F193" s="120"/>
      <c r="G193" s="96" t="s">
        <v>375</v>
      </c>
      <c r="H193" s="104">
        <v>8000</v>
      </c>
      <c r="I193" s="32">
        <v>2</v>
      </c>
      <c r="J193" s="32" t="s">
        <v>151</v>
      </c>
      <c r="K193" s="32">
        <v>16000</v>
      </c>
      <c r="L193" s="91" t="s">
        <v>376</v>
      </c>
      <c r="M193" s="91" t="s">
        <v>125</v>
      </c>
    </row>
    <row r="194" spans="2:13" ht="85">
      <c r="B194" s="90" t="s">
        <v>352</v>
      </c>
      <c r="C194" s="90" t="s">
        <v>367</v>
      </c>
      <c r="D194" s="118" t="s">
        <v>377</v>
      </c>
      <c r="E194" s="119"/>
      <c r="F194" s="120"/>
      <c r="G194" s="96" t="s">
        <v>378</v>
      </c>
      <c r="H194" s="104">
        <v>35000</v>
      </c>
      <c r="I194" s="32">
        <v>10</v>
      </c>
      <c r="J194" s="32" t="s">
        <v>123</v>
      </c>
      <c r="K194" s="32">
        <v>350000</v>
      </c>
      <c r="L194" s="91" t="s">
        <v>379</v>
      </c>
      <c r="M194" s="91" t="s">
        <v>125</v>
      </c>
    </row>
    <row r="195" spans="2:13">
      <c r="B195" s="50"/>
      <c r="C195" s="34"/>
      <c r="D195" s="34"/>
      <c r="E195" s="132" t="s">
        <v>137</v>
      </c>
      <c r="F195" s="119"/>
      <c r="G195" s="120"/>
      <c r="H195" s="105">
        <f>SUM(H191:H194)</f>
        <v>228000</v>
      </c>
      <c r="I195" s="34"/>
      <c r="J195" s="34"/>
      <c r="K195" s="103">
        <f>SUM(K191:K194)</f>
        <v>551000</v>
      </c>
      <c r="L195" s="38"/>
      <c r="M195" s="38"/>
    </row>
    <row r="196" spans="2:13" ht="102">
      <c r="B196" s="90" t="s">
        <v>380</v>
      </c>
      <c r="C196" s="90" t="s">
        <v>381</v>
      </c>
      <c r="D196" s="118" t="s">
        <v>382</v>
      </c>
      <c r="E196" s="119"/>
      <c r="F196" s="120"/>
      <c r="G196" s="96" t="s">
        <v>383</v>
      </c>
      <c r="H196" s="104">
        <v>6500</v>
      </c>
      <c r="I196" s="32">
        <v>3</v>
      </c>
      <c r="J196" s="32" t="s">
        <v>123</v>
      </c>
      <c r="K196" s="32">
        <v>19500</v>
      </c>
      <c r="L196" s="91" t="s">
        <v>384</v>
      </c>
      <c r="M196" s="91" t="s">
        <v>125</v>
      </c>
    </row>
    <row r="197" spans="2:13" ht="102">
      <c r="B197" s="90" t="s">
        <v>380</v>
      </c>
      <c r="C197" s="90" t="s">
        <v>381</v>
      </c>
      <c r="D197" s="118" t="s">
        <v>385</v>
      </c>
      <c r="E197" s="119"/>
      <c r="F197" s="120"/>
      <c r="G197" s="96" t="s">
        <v>386</v>
      </c>
      <c r="H197" s="104">
        <v>9500</v>
      </c>
      <c r="I197" s="32">
        <v>2</v>
      </c>
      <c r="J197" s="32" t="s">
        <v>123</v>
      </c>
      <c r="K197" s="32">
        <v>19000</v>
      </c>
      <c r="L197" s="91" t="s">
        <v>387</v>
      </c>
      <c r="M197" s="91" t="s">
        <v>125</v>
      </c>
    </row>
    <row r="198" spans="2:13" ht="102">
      <c r="B198" s="90" t="s">
        <v>380</v>
      </c>
      <c r="C198" s="90" t="s">
        <v>381</v>
      </c>
      <c r="D198" s="118" t="s">
        <v>388</v>
      </c>
      <c r="E198" s="119"/>
      <c r="F198" s="120"/>
      <c r="G198" s="96" t="s">
        <v>389</v>
      </c>
      <c r="H198" s="104">
        <v>18000</v>
      </c>
      <c r="I198" s="32">
        <v>1</v>
      </c>
      <c r="J198" s="32" t="s">
        <v>123</v>
      </c>
      <c r="K198" s="32">
        <v>18000</v>
      </c>
      <c r="L198" s="91" t="s">
        <v>390</v>
      </c>
      <c r="M198" s="91" t="s">
        <v>125</v>
      </c>
    </row>
    <row r="199" spans="2:13" ht="85">
      <c r="B199" s="90" t="s">
        <v>380</v>
      </c>
      <c r="C199" s="90" t="s">
        <v>381</v>
      </c>
      <c r="D199" s="118" t="s">
        <v>391</v>
      </c>
      <c r="E199" s="119"/>
      <c r="F199" s="120"/>
      <c r="G199" s="96" t="s">
        <v>392</v>
      </c>
      <c r="H199" s="104">
        <v>8500</v>
      </c>
      <c r="I199" s="32">
        <v>2</v>
      </c>
      <c r="J199" s="32" t="s">
        <v>123</v>
      </c>
      <c r="K199" s="32">
        <v>17000</v>
      </c>
      <c r="L199" s="91" t="s">
        <v>393</v>
      </c>
      <c r="M199" s="91" t="s">
        <v>125</v>
      </c>
    </row>
    <row r="200" spans="2:13" ht="102">
      <c r="B200" s="90" t="s">
        <v>380</v>
      </c>
      <c r="C200" s="90" t="s">
        <v>381</v>
      </c>
      <c r="D200" s="118" t="s">
        <v>394</v>
      </c>
      <c r="E200" s="119"/>
      <c r="F200" s="120"/>
      <c r="G200" s="96" t="s">
        <v>395</v>
      </c>
      <c r="H200" s="104">
        <v>4500</v>
      </c>
      <c r="I200" s="32">
        <v>1</v>
      </c>
      <c r="J200" s="32" t="s">
        <v>163</v>
      </c>
      <c r="K200" s="32">
        <v>4500</v>
      </c>
      <c r="L200" s="91" t="s">
        <v>396</v>
      </c>
      <c r="M200" s="91" t="s">
        <v>125</v>
      </c>
    </row>
    <row r="201" spans="2:13" ht="102">
      <c r="B201" s="90" t="s">
        <v>380</v>
      </c>
      <c r="C201" s="90" t="s">
        <v>381</v>
      </c>
      <c r="D201" s="118" t="s">
        <v>397</v>
      </c>
      <c r="E201" s="119"/>
      <c r="F201" s="120"/>
      <c r="G201" s="96" t="s">
        <v>258</v>
      </c>
      <c r="H201" s="104">
        <v>6500</v>
      </c>
      <c r="I201" s="32">
        <v>1</v>
      </c>
      <c r="J201" s="32" t="s">
        <v>163</v>
      </c>
      <c r="K201" s="32">
        <v>6500</v>
      </c>
      <c r="L201" s="91" t="s">
        <v>398</v>
      </c>
      <c r="M201" s="91" t="s">
        <v>125</v>
      </c>
    </row>
    <row r="202" spans="2:13" ht="102">
      <c r="B202" s="90" t="s">
        <v>380</v>
      </c>
      <c r="C202" s="90" t="s">
        <v>381</v>
      </c>
      <c r="D202" s="118" t="s">
        <v>399</v>
      </c>
      <c r="E202" s="119"/>
      <c r="F202" s="120"/>
      <c r="G202" s="96" t="s">
        <v>327</v>
      </c>
      <c r="H202" s="104">
        <v>2000</v>
      </c>
      <c r="I202" s="32">
        <v>1</v>
      </c>
      <c r="J202" s="32" t="s">
        <v>151</v>
      </c>
      <c r="K202" s="32">
        <v>2000</v>
      </c>
      <c r="L202" s="91" t="s">
        <v>400</v>
      </c>
      <c r="M202" s="91" t="s">
        <v>125</v>
      </c>
    </row>
    <row r="203" spans="2:13">
      <c r="B203" s="50"/>
      <c r="C203" s="34"/>
      <c r="D203" s="34"/>
      <c r="E203" s="132" t="s">
        <v>137</v>
      </c>
      <c r="F203" s="119"/>
      <c r="G203" s="120"/>
      <c r="H203" s="105">
        <f>SUM(H196:H202)</f>
        <v>55500</v>
      </c>
      <c r="I203" s="34"/>
      <c r="J203" s="34"/>
      <c r="K203" s="103">
        <f>SUM(K196:K202)</f>
        <v>86500</v>
      </c>
      <c r="L203" s="38"/>
      <c r="M203" s="38"/>
    </row>
    <row r="204" spans="2:13" ht="85">
      <c r="B204" s="90" t="s">
        <v>401</v>
      </c>
      <c r="C204" s="90" t="s">
        <v>402</v>
      </c>
      <c r="D204" s="118" t="s">
        <v>403</v>
      </c>
      <c r="E204" s="119"/>
      <c r="F204" s="120"/>
      <c r="G204" s="96" t="s">
        <v>404</v>
      </c>
      <c r="H204" s="104">
        <v>19500</v>
      </c>
      <c r="I204" s="32">
        <v>3</v>
      </c>
      <c r="J204" s="32" t="s">
        <v>123</v>
      </c>
      <c r="K204" s="32">
        <v>58500</v>
      </c>
      <c r="L204" s="91" t="s">
        <v>405</v>
      </c>
      <c r="M204" s="91" t="s">
        <v>125</v>
      </c>
    </row>
    <row r="205" spans="2:13" ht="85">
      <c r="B205" s="90" t="s">
        <v>401</v>
      </c>
      <c r="C205" s="90" t="s">
        <v>402</v>
      </c>
      <c r="D205" s="118" t="s">
        <v>406</v>
      </c>
      <c r="E205" s="119"/>
      <c r="F205" s="120"/>
      <c r="G205" s="96" t="s">
        <v>407</v>
      </c>
      <c r="H205" s="104">
        <v>18000</v>
      </c>
      <c r="I205" s="32">
        <v>1</v>
      </c>
      <c r="J205" s="32" t="s">
        <v>123</v>
      </c>
      <c r="K205" s="32">
        <v>18000</v>
      </c>
      <c r="L205" s="91" t="s">
        <v>408</v>
      </c>
      <c r="M205" s="91" t="s">
        <v>125</v>
      </c>
    </row>
    <row r="206" spans="2:13" ht="102">
      <c r="B206" s="90" t="s">
        <v>401</v>
      </c>
      <c r="C206" s="90" t="s">
        <v>402</v>
      </c>
      <c r="D206" s="118" t="s">
        <v>409</v>
      </c>
      <c r="E206" s="119"/>
      <c r="F206" s="120"/>
      <c r="G206" s="96" t="s">
        <v>410</v>
      </c>
      <c r="H206" s="104">
        <v>22000</v>
      </c>
      <c r="I206" s="32">
        <v>2</v>
      </c>
      <c r="J206" s="32" t="s">
        <v>123</v>
      </c>
      <c r="K206" s="32">
        <v>44000</v>
      </c>
      <c r="L206" s="91" t="s">
        <v>411</v>
      </c>
      <c r="M206" s="91" t="s">
        <v>125</v>
      </c>
    </row>
    <row r="207" spans="2:13" ht="85">
      <c r="B207" s="90" t="s">
        <v>401</v>
      </c>
      <c r="C207" s="90" t="s">
        <v>402</v>
      </c>
      <c r="D207" s="118" t="s">
        <v>412</v>
      </c>
      <c r="E207" s="119"/>
      <c r="F207" s="120"/>
      <c r="G207" s="96" t="s">
        <v>413</v>
      </c>
      <c r="H207" s="104">
        <v>3800</v>
      </c>
      <c r="I207" s="32">
        <v>80</v>
      </c>
      <c r="J207" s="32" t="s">
        <v>123</v>
      </c>
      <c r="K207" s="32">
        <v>304000</v>
      </c>
      <c r="L207" s="91" t="s">
        <v>414</v>
      </c>
      <c r="M207" s="91" t="s">
        <v>125</v>
      </c>
    </row>
    <row r="208" spans="2:13" ht="102">
      <c r="B208" s="90" t="s">
        <v>401</v>
      </c>
      <c r="C208" s="90" t="s">
        <v>402</v>
      </c>
      <c r="D208" s="118" t="s">
        <v>415</v>
      </c>
      <c r="E208" s="119"/>
      <c r="F208" s="120"/>
      <c r="G208" s="96" t="s">
        <v>416</v>
      </c>
      <c r="H208" s="104">
        <v>38000</v>
      </c>
      <c r="I208" s="32">
        <v>5</v>
      </c>
      <c r="J208" s="32" t="s">
        <v>123</v>
      </c>
      <c r="K208" s="32">
        <v>190000</v>
      </c>
      <c r="L208" s="91" t="s">
        <v>417</v>
      </c>
      <c r="M208" s="91" t="s">
        <v>125</v>
      </c>
    </row>
    <row r="209" spans="2:14" ht="102">
      <c r="B209" s="90" t="s">
        <v>401</v>
      </c>
      <c r="C209" s="90" t="s">
        <v>402</v>
      </c>
      <c r="D209" s="118" t="s">
        <v>418</v>
      </c>
      <c r="E209" s="119"/>
      <c r="F209" s="120"/>
      <c r="G209" s="96" t="s">
        <v>419</v>
      </c>
      <c r="H209" s="104">
        <v>4200</v>
      </c>
      <c r="I209" s="32">
        <v>10</v>
      </c>
      <c r="J209" s="32" t="s">
        <v>123</v>
      </c>
      <c r="K209" s="32">
        <v>42000</v>
      </c>
      <c r="L209" s="91" t="s">
        <v>420</v>
      </c>
      <c r="M209" s="91" t="s">
        <v>125</v>
      </c>
    </row>
    <row r="210" spans="2:14">
      <c r="B210" s="30"/>
      <c r="E210" s="132" t="s">
        <v>137</v>
      </c>
      <c r="F210" s="134"/>
      <c r="G210" s="117"/>
      <c r="H210" s="106">
        <f>SUM(H204:H209)</f>
        <v>105500</v>
      </c>
      <c r="K210" s="80">
        <f>SUM(K204:K209)</f>
        <v>656500</v>
      </c>
      <c r="L210" s="38"/>
      <c r="M210" s="38"/>
    </row>
    <row r="211" spans="2:14">
      <c r="E211" s="169" t="s">
        <v>97</v>
      </c>
      <c r="F211" s="134"/>
      <c r="G211" s="117"/>
      <c r="H211" s="107">
        <f>SUM(H210,H203,H195,H190,H185,H180,H176,H169,H165,H161,H152,H144,H139,H134,H126,H114,H109)</f>
        <v>2655300</v>
      </c>
      <c r="I211" s="7"/>
      <c r="J211" s="6"/>
      <c r="K211" s="102">
        <f>SUM(K210,K203,K195,K190,K185,K180,K176,K169,K165,K161,K152,K144,K139,K134,K126,K114,K109)</f>
        <v>8510500</v>
      </c>
    </row>
    <row r="212" spans="2:14">
      <c r="B212" s="35"/>
      <c r="C212" s="35"/>
      <c r="D212" s="35"/>
      <c r="E212" s="35"/>
      <c r="F212" s="36"/>
      <c r="H212" s="36"/>
      <c r="I212" s="36"/>
      <c r="J212" s="36"/>
      <c r="K212" s="37"/>
      <c r="L212" s="38"/>
    </row>
    <row r="213" spans="2:14">
      <c r="B213" s="187" t="s">
        <v>421</v>
      </c>
      <c r="C213" s="188"/>
      <c r="D213" s="188"/>
      <c r="E213" s="188"/>
      <c r="F213" s="188"/>
      <c r="G213" s="188"/>
      <c r="H213" s="188"/>
      <c r="I213" s="188"/>
      <c r="J213" s="188"/>
      <c r="K213" s="189"/>
    </row>
    <row r="214" spans="2:14">
      <c r="B214" s="187" t="s">
        <v>422</v>
      </c>
      <c r="C214" s="188"/>
      <c r="D214" s="188"/>
      <c r="E214" s="188"/>
      <c r="F214" s="188"/>
      <c r="G214" s="188"/>
      <c r="H214" s="188"/>
      <c r="I214" s="188"/>
      <c r="J214" s="188"/>
      <c r="K214" s="189"/>
    </row>
    <row r="215" spans="2:14">
      <c r="B215" s="110" t="s">
        <v>423</v>
      </c>
      <c r="C215" s="111"/>
      <c r="D215" s="178" t="s">
        <v>424</v>
      </c>
      <c r="E215" s="178" t="s">
        <v>425</v>
      </c>
      <c r="F215" s="108" t="s">
        <v>426</v>
      </c>
      <c r="G215" s="110" t="s">
        <v>427</v>
      </c>
      <c r="H215" s="111"/>
      <c r="I215" s="112" t="s">
        <v>104</v>
      </c>
      <c r="J215" s="114" t="s">
        <v>428</v>
      </c>
      <c r="K215" s="115"/>
      <c r="N215" s="5"/>
    </row>
    <row r="216" spans="2:14" ht="89" customHeight="1">
      <c r="B216" s="39" t="s">
        <v>429</v>
      </c>
      <c r="C216" s="63" t="s">
        <v>430</v>
      </c>
      <c r="D216" s="179"/>
      <c r="E216" s="179"/>
      <c r="F216" s="109"/>
      <c r="G216" s="39" t="s">
        <v>429</v>
      </c>
      <c r="H216" s="63" t="s">
        <v>431</v>
      </c>
      <c r="I216" s="113"/>
      <c r="J216" s="39" t="s">
        <v>432</v>
      </c>
      <c r="K216" s="67" t="s">
        <v>433</v>
      </c>
      <c r="N216" s="5"/>
    </row>
    <row r="217" spans="2:14">
      <c r="B217" s="40"/>
      <c r="D217" s="41"/>
      <c r="E217" s="41"/>
      <c r="F217" s="42"/>
      <c r="G217" s="42"/>
      <c r="H217" s="33"/>
      <c r="I217" s="43"/>
      <c r="J217" s="44"/>
      <c r="K217" s="44"/>
      <c r="N217" s="5"/>
    </row>
    <row r="218" spans="2:14">
      <c r="B218" s="43"/>
      <c r="C218" s="43"/>
      <c r="D218" s="41"/>
      <c r="E218" s="41"/>
      <c r="F218" s="42"/>
      <c r="G218" s="42"/>
      <c r="H218" s="33"/>
      <c r="I218" s="45"/>
      <c r="J218" s="44"/>
      <c r="K218" s="44"/>
      <c r="N218" s="5"/>
    </row>
    <row r="219" spans="2:14">
      <c r="B219" s="43"/>
      <c r="C219" s="43"/>
      <c r="D219" s="41"/>
      <c r="E219" s="41"/>
      <c r="F219" s="42"/>
      <c r="G219" s="42"/>
      <c r="H219" s="33"/>
      <c r="I219" s="45"/>
      <c r="J219" s="44"/>
      <c r="K219" s="44"/>
      <c r="N219" s="5"/>
    </row>
    <row r="220" spans="2:14">
      <c r="B220" s="43"/>
      <c r="C220" s="43"/>
      <c r="D220" s="41"/>
      <c r="E220" s="41"/>
      <c r="F220" s="42"/>
      <c r="G220" s="42"/>
      <c r="H220" s="33"/>
      <c r="I220" s="45"/>
      <c r="J220" s="44"/>
      <c r="K220" s="44"/>
      <c r="N220" s="5"/>
    </row>
    <row r="221" spans="2:14">
      <c r="B221" s="43"/>
      <c r="C221" s="43"/>
      <c r="D221" s="41"/>
      <c r="E221" s="41"/>
      <c r="F221" s="42"/>
      <c r="G221" s="42"/>
      <c r="H221" s="33"/>
      <c r="I221" s="45"/>
      <c r="J221" s="44"/>
      <c r="K221" s="44"/>
      <c r="N221" s="5"/>
    </row>
    <row r="222" spans="2:14">
      <c r="C222" s="22"/>
      <c r="D222" s="46"/>
      <c r="E222" s="47"/>
      <c r="F222" s="47"/>
      <c r="G222" s="48"/>
      <c r="H222" s="39" t="s">
        <v>97</v>
      </c>
      <c r="I222" s="48"/>
      <c r="J222" s="80">
        <v>0</v>
      </c>
      <c r="K222" s="80">
        <v>0</v>
      </c>
    </row>
    <row r="223" spans="2:14">
      <c r="B223" s="34"/>
      <c r="C223" s="34"/>
      <c r="D223" s="34"/>
      <c r="E223" s="34"/>
      <c r="F223" s="34"/>
      <c r="G223" s="34"/>
      <c r="H223" s="34"/>
      <c r="I223" s="34"/>
      <c r="J223" s="34"/>
      <c r="K223" s="34"/>
      <c r="L223" s="34"/>
      <c r="N223" s="5"/>
    </row>
    <row r="224" spans="2:14">
      <c r="B224" s="187" t="s">
        <v>434</v>
      </c>
      <c r="C224" s="188"/>
      <c r="D224" s="188"/>
      <c r="E224" s="188"/>
      <c r="F224" s="188"/>
      <c r="G224" s="188"/>
      <c r="H224" s="188"/>
      <c r="I224" s="188"/>
      <c r="J224" s="188"/>
      <c r="K224" s="188"/>
      <c r="L224" s="189"/>
      <c r="N224" s="5"/>
    </row>
    <row r="225" spans="2:14">
      <c r="B225" s="187" t="s">
        <v>422</v>
      </c>
      <c r="C225" s="188"/>
      <c r="D225" s="188"/>
      <c r="E225" s="188"/>
      <c r="F225" s="188"/>
      <c r="G225" s="188"/>
      <c r="H225" s="188"/>
      <c r="I225" s="188"/>
      <c r="J225" s="188"/>
      <c r="K225" s="188"/>
      <c r="L225" s="189"/>
      <c r="N225" s="5"/>
    </row>
    <row r="226" spans="2:14">
      <c r="B226" s="110" t="s">
        <v>435</v>
      </c>
      <c r="C226" s="111"/>
      <c r="D226" s="178" t="s">
        <v>424</v>
      </c>
      <c r="E226" s="178" t="s">
        <v>425</v>
      </c>
      <c r="F226" s="108" t="s">
        <v>426</v>
      </c>
      <c r="G226" s="110" t="s">
        <v>427</v>
      </c>
      <c r="H226" s="111"/>
      <c r="I226" s="199" t="s">
        <v>104</v>
      </c>
      <c r="J226" s="199" t="s">
        <v>436</v>
      </c>
      <c r="K226" s="110" t="s">
        <v>437</v>
      </c>
      <c r="L226" s="111"/>
      <c r="N226" s="5"/>
    </row>
    <row r="227" spans="2:14" ht="97" customHeight="1">
      <c r="B227" s="39" t="s">
        <v>429</v>
      </c>
      <c r="C227" s="63" t="s">
        <v>430</v>
      </c>
      <c r="D227" s="179"/>
      <c r="E227" s="179"/>
      <c r="F227" s="109"/>
      <c r="G227" s="39" t="s">
        <v>429</v>
      </c>
      <c r="H227" s="63" t="s">
        <v>431</v>
      </c>
      <c r="I227" s="200"/>
      <c r="J227" s="200"/>
      <c r="K227" s="39" t="s">
        <v>432</v>
      </c>
      <c r="L227" s="67" t="s">
        <v>433</v>
      </c>
      <c r="N227" s="5"/>
    </row>
    <row r="228" spans="2:14" ht="34">
      <c r="B228" s="24" t="s">
        <v>438</v>
      </c>
      <c r="C228" s="91" t="s">
        <v>439</v>
      </c>
      <c r="D228" s="82">
        <v>2</v>
      </c>
      <c r="E228" s="82">
        <v>1</v>
      </c>
      <c r="F228" s="82" t="s">
        <v>440</v>
      </c>
      <c r="G228" s="82" t="s">
        <v>441</v>
      </c>
      <c r="H228" s="24" t="s">
        <v>442</v>
      </c>
      <c r="I228" s="24" t="s">
        <v>443</v>
      </c>
      <c r="J228" s="32">
        <v>480</v>
      </c>
      <c r="K228" s="32">
        <v>520</v>
      </c>
      <c r="L228" s="32">
        <v>550</v>
      </c>
      <c r="N228" s="5"/>
    </row>
    <row r="229" spans="2:14" ht="34">
      <c r="B229" s="91" t="s">
        <v>444</v>
      </c>
      <c r="C229" s="91" t="s">
        <v>445</v>
      </c>
      <c r="D229" s="90">
        <v>2</v>
      </c>
      <c r="E229" s="90">
        <v>1</v>
      </c>
      <c r="F229" s="90" t="s">
        <v>440</v>
      </c>
      <c r="G229" s="90" t="s">
        <v>441</v>
      </c>
      <c r="H229" s="91" t="s">
        <v>442</v>
      </c>
      <c r="I229" s="91" t="s">
        <v>443</v>
      </c>
      <c r="J229" s="32">
        <v>73</v>
      </c>
      <c r="K229" s="32">
        <v>80</v>
      </c>
      <c r="L229" s="32">
        <v>90</v>
      </c>
      <c r="N229" s="5"/>
    </row>
    <row r="230" spans="2:14" ht="34">
      <c r="B230" s="91" t="s">
        <v>446</v>
      </c>
      <c r="C230" s="91" t="s">
        <v>447</v>
      </c>
      <c r="D230" s="90">
        <v>2</v>
      </c>
      <c r="E230" s="90">
        <v>1</v>
      </c>
      <c r="F230" s="90" t="s">
        <v>440</v>
      </c>
      <c r="G230" s="90" t="s">
        <v>441</v>
      </c>
      <c r="H230" s="91" t="s">
        <v>442</v>
      </c>
      <c r="I230" s="91" t="s">
        <v>443</v>
      </c>
      <c r="J230" s="32">
        <v>491</v>
      </c>
      <c r="K230" s="32">
        <v>520</v>
      </c>
      <c r="L230" s="32">
        <v>545</v>
      </c>
      <c r="N230" s="5"/>
    </row>
    <row r="231" spans="2:14" ht="34">
      <c r="B231" s="91" t="s">
        <v>448</v>
      </c>
      <c r="C231" s="91" t="s">
        <v>449</v>
      </c>
      <c r="D231" s="90">
        <v>2</v>
      </c>
      <c r="E231" s="90">
        <v>1</v>
      </c>
      <c r="F231" s="90" t="s">
        <v>440</v>
      </c>
      <c r="G231" s="90" t="s">
        <v>441</v>
      </c>
      <c r="H231" s="91" t="s">
        <v>442</v>
      </c>
      <c r="I231" s="91" t="s">
        <v>443</v>
      </c>
      <c r="J231" s="32">
        <v>264</v>
      </c>
      <c r="K231" s="32">
        <v>290</v>
      </c>
      <c r="L231" s="32">
        <v>310</v>
      </c>
      <c r="N231" s="5"/>
    </row>
    <row r="232" spans="2:14" ht="51">
      <c r="B232" s="91" t="s">
        <v>450</v>
      </c>
      <c r="C232" s="91" t="s">
        <v>451</v>
      </c>
      <c r="D232" s="90">
        <v>2</v>
      </c>
      <c r="E232" s="90">
        <v>1</v>
      </c>
      <c r="F232" s="90" t="s">
        <v>440</v>
      </c>
      <c r="G232" s="90" t="s">
        <v>441</v>
      </c>
      <c r="H232" s="91" t="s">
        <v>442</v>
      </c>
      <c r="I232" s="91" t="s">
        <v>443</v>
      </c>
      <c r="J232" s="32">
        <v>378</v>
      </c>
      <c r="K232" s="32">
        <v>410</v>
      </c>
      <c r="L232" s="32">
        <v>440</v>
      </c>
      <c r="N232" s="5"/>
    </row>
    <row r="233" spans="2:14" ht="34">
      <c r="B233" s="24" t="s">
        <v>452</v>
      </c>
      <c r="C233" s="91" t="s">
        <v>453</v>
      </c>
      <c r="D233" s="82">
        <v>2</v>
      </c>
      <c r="E233" s="82">
        <v>1</v>
      </c>
      <c r="F233" s="82" t="s">
        <v>440</v>
      </c>
      <c r="G233" s="82" t="s">
        <v>441</v>
      </c>
      <c r="H233" s="24" t="s">
        <v>442</v>
      </c>
      <c r="I233" s="24" t="s">
        <v>443</v>
      </c>
      <c r="J233" s="32">
        <v>715</v>
      </c>
      <c r="K233" s="32">
        <v>760</v>
      </c>
      <c r="L233" s="32">
        <v>800</v>
      </c>
      <c r="N233" s="5"/>
    </row>
    <row r="234" spans="2:14" ht="34">
      <c r="B234" s="91" t="s">
        <v>454</v>
      </c>
      <c r="C234" s="91" t="s">
        <v>455</v>
      </c>
      <c r="D234" s="90">
        <v>2</v>
      </c>
      <c r="E234" s="90">
        <v>1</v>
      </c>
      <c r="F234" s="90" t="s">
        <v>440</v>
      </c>
      <c r="G234" s="90" t="s">
        <v>441</v>
      </c>
      <c r="H234" s="91" t="s">
        <v>442</v>
      </c>
      <c r="I234" s="91" t="s">
        <v>443</v>
      </c>
      <c r="J234" s="32">
        <v>557</v>
      </c>
      <c r="K234" s="32">
        <v>590</v>
      </c>
      <c r="L234" s="32">
        <v>620</v>
      </c>
      <c r="N234" s="5"/>
    </row>
    <row r="235" spans="2:14" ht="34">
      <c r="B235" s="91" t="s">
        <v>456</v>
      </c>
      <c r="C235" s="91" t="s">
        <v>457</v>
      </c>
      <c r="D235" s="90">
        <v>2</v>
      </c>
      <c r="E235" s="90">
        <v>1</v>
      </c>
      <c r="F235" s="90" t="s">
        <v>440</v>
      </c>
      <c r="G235" s="90" t="s">
        <v>441</v>
      </c>
      <c r="H235" s="91" t="s">
        <v>442</v>
      </c>
      <c r="I235" s="91" t="s">
        <v>443</v>
      </c>
      <c r="J235" s="32">
        <v>501</v>
      </c>
      <c r="K235" s="32">
        <v>530</v>
      </c>
      <c r="L235" s="32">
        <v>560</v>
      </c>
      <c r="N235" s="5"/>
    </row>
    <row r="236" spans="2:14" ht="34">
      <c r="B236" s="91" t="s">
        <v>458</v>
      </c>
      <c r="C236" s="91" t="s">
        <v>459</v>
      </c>
      <c r="D236" s="90">
        <v>2</v>
      </c>
      <c r="E236" s="90">
        <v>1</v>
      </c>
      <c r="F236" s="90" t="s">
        <v>440</v>
      </c>
      <c r="G236" s="90" t="s">
        <v>441</v>
      </c>
      <c r="H236" s="91" t="s">
        <v>442</v>
      </c>
      <c r="I236" s="91" t="s">
        <v>443</v>
      </c>
      <c r="J236" s="32">
        <v>36</v>
      </c>
      <c r="K236" s="32">
        <v>70</v>
      </c>
      <c r="L236" s="32">
        <v>105</v>
      </c>
      <c r="N236" s="5"/>
    </row>
    <row r="237" spans="2:14" ht="51">
      <c r="B237" s="91" t="s">
        <v>460</v>
      </c>
      <c r="C237" s="91" t="s">
        <v>461</v>
      </c>
      <c r="D237" s="90">
        <v>2</v>
      </c>
      <c r="E237" s="90">
        <v>1</v>
      </c>
      <c r="F237" s="90" t="s">
        <v>440</v>
      </c>
      <c r="G237" s="90" t="s">
        <v>441</v>
      </c>
      <c r="H237" s="91" t="s">
        <v>442</v>
      </c>
      <c r="I237" s="91" t="s">
        <v>443</v>
      </c>
      <c r="J237" s="32">
        <v>9</v>
      </c>
      <c r="K237" s="32">
        <v>40</v>
      </c>
      <c r="L237" s="32">
        <v>80</v>
      </c>
      <c r="N237" s="5"/>
    </row>
    <row r="238" spans="2:14" ht="21" customHeight="1">
      <c r="H238" s="39" t="s">
        <v>97</v>
      </c>
      <c r="I238" s="34"/>
      <c r="J238" s="80">
        <v>3504</v>
      </c>
      <c r="K238" s="80">
        <v>3810</v>
      </c>
      <c r="L238" s="80">
        <v>4100</v>
      </c>
      <c r="N238" s="5"/>
    </row>
    <row r="239" spans="2:14">
      <c r="B239" s="34"/>
      <c r="C239" s="34"/>
      <c r="D239" s="34"/>
      <c r="E239" s="34"/>
      <c r="F239" s="34"/>
      <c r="G239" s="34"/>
      <c r="H239" s="34"/>
      <c r="I239" s="34"/>
      <c r="J239" s="34"/>
      <c r="K239" s="34"/>
      <c r="L239" s="34"/>
      <c r="N239" s="5"/>
    </row>
    <row r="240" spans="2:14">
      <c r="B240" s="49"/>
      <c r="C240" s="34"/>
      <c r="D240" s="34"/>
      <c r="E240" s="34"/>
      <c r="F240" s="34"/>
      <c r="G240" s="34"/>
      <c r="H240" s="34"/>
      <c r="I240" s="34"/>
      <c r="J240" s="34"/>
      <c r="K240" s="34"/>
      <c r="L240" s="34"/>
      <c r="N240" s="5"/>
    </row>
    <row r="241" spans="2:15">
      <c r="B241" s="187" t="s">
        <v>462</v>
      </c>
      <c r="C241" s="188"/>
      <c r="D241" s="188"/>
      <c r="E241" s="188"/>
      <c r="F241" s="188"/>
      <c r="G241" s="188"/>
      <c r="H241" s="189"/>
      <c r="I241" s="185">
        <v>3504</v>
      </c>
      <c r="J241" s="186"/>
      <c r="K241" s="34"/>
      <c r="L241" s="34"/>
      <c r="N241" s="5"/>
    </row>
    <row r="242" spans="2:15">
      <c r="B242" s="50"/>
      <c r="C242" s="50"/>
      <c r="D242" s="50"/>
      <c r="E242" s="50"/>
      <c r="F242" s="50"/>
      <c r="G242" s="50"/>
      <c r="H242" s="50"/>
      <c r="I242" s="51"/>
      <c r="J242" s="51"/>
      <c r="K242" s="34"/>
      <c r="L242" s="34"/>
    </row>
    <row r="243" spans="2:15">
      <c r="C243" s="23"/>
      <c r="F243" s="70" t="s">
        <v>463</v>
      </c>
      <c r="G243" s="70"/>
      <c r="H243" s="70"/>
      <c r="I243" s="70"/>
      <c r="J243" s="70"/>
      <c r="K243" s="23"/>
      <c r="L243" s="23"/>
    </row>
    <row r="244" spans="2:15">
      <c r="E244" s="23"/>
      <c r="F244" s="64"/>
      <c r="G244" s="65"/>
      <c r="H244" s="52" t="s">
        <v>464</v>
      </c>
      <c r="I244" s="52" t="s">
        <v>465</v>
      </c>
      <c r="J244" s="52" t="s">
        <v>466</v>
      </c>
      <c r="K244" s="52" t="s">
        <v>467</v>
      </c>
      <c r="L244" s="7"/>
      <c r="M244" s="7"/>
    </row>
    <row r="245" spans="2:15" ht="17">
      <c r="E245" s="53"/>
      <c r="F245" s="83" t="s">
        <v>468</v>
      </c>
      <c r="G245" s="95"/>
      <c r="H245" s="97">
        <v>0</v>
      </c>
      <c r="I245" s="97">
        <v>0</v>
      </c>
      <c r="J245" s="97">
        <v>0</v>
      </c>
      <c r="K245" s="97">
        <v>0</v>
      </c>
      <c r="L245" s="7"/>
      <c r="M245" s="7"/>
    </row>
    <row r="246" spans="2:15" ht="34">
      <c r="E246" s="53"/>
      <c r="F246" s="83" t="s">
        <v>469</v>
      </c>
      <c r="G246" s="95"/>
      <c r="H246" s="97">
        <v>0</v>
      </c>
      <c r="I246" s="97">
        <v>10</v>
      </c>
      <c r="J246" s="97">
        <v>0</v>
      </c>
      <c r="K246" s="97">
        <v>10</v>
      </c>
      <c r="L246" s="7"/>
      <c r="M246" s="7"/>
    </row>
    <row r="247" spans="2:15" ht="25">
      <c r="E247" s="84"/>
      <c r="F247" s="83" t="s">
        <v>466</v>
      </c>
      <c r="G247" s="95"/>
      <c r="H247" s="97">
        <v>0</v>
      </c>
      <c r="I247" s="97">
        <v>0</v>
      </c>
      <c r="J247" s="97">
        <v>0</v>
      </c>
      <c r="K247" s="97">
        <v>0</v>
      </c>
      <c r="L247" s="7"/>
      <c r="M247" s="7"/>
    </row>
    <row r="248" spans="2:15" ht="17">
      <c r="F248" s="69" t="s">
        <v>467</v>
      </c>
      <c r="G248" s="98"/>
      <c r="H248" s="99">
        <v>0</v>
      </c>
      <c r="I248" s="99">
        <v>10</v>
      </c>
      <c r="J248" s="99">
        <v>0</v>
      </c>
      <c r="K248" s="99">
        <v>10</v>
      </c>
      <c r="L248" s="7"/>
      <c r="M248" s="7"/>
    </row>
    <row r="249" spans="2:15">
      <c r="E249" s="54"/>
      <c r="F249" s="54"/>
      <c r="G249" s="54"/>
      <c r="H249" s="54"/>
      <c r="I249" s="54"/>
      <c r="J249" s="54"/>
      <c r="K249" s="11"/>
    </row>
    <row r="250" spans="2:15" ht="85" customHeight="1">
      <c r="B250" s="196" t="s">
        <v>470</v>
      </c>
      <c r="C250" s="197"/>
      <c r="D250" s="198"/>
      <c r="E250" s="8">
        <v>50</v>
      </c>
      <c r="J250" s="196" t="s">
        <v>471</v>
      </c>
      <c r="K250" s="197"/>
      <c r="L250" s="198"/>
      <c r="M250" s="8">
        <v>80</v>
      </c>
    </row>
    <row r="252" spans="2:15">
      <c r="B252" s="190" t="s">
        <v>472</v>
      </c>
      <c r="C252" s="191"/>
      <c r="D252" s="191"/>
      <c r="E252" s="192"/>
      <c r="F252" s="190"/>
      <c r="G252" s="191"/>
      <c r="H252" s="191"/>
      <c r="I252" s="191"/>
      <c r="J252" s="192"/>
      <c r="K252" s="190" t="s">
        <v>473</v>
      </c>
      <c r="L252" s="191"/>
      <c r="M252" s="191"/>
      <c r="N252" s="191"/>
      <c r="O252" s="192"/>
    </row>
    <row r="253" spans="2:15">
      <c r="B253" s="89"/>
      <c r="E253" s="85"/>
      <c r="F253" s="89"/>
      <c r="J253" s="85"/>
      <c r="K253" s="89"/>
      <c r="O253" s="85"/>
    </row>
    <row r="254" spans="2:15">
      <c r="B254" s="89"/>
      <c r="E254" s="85"/>
      <c r="F254" s="89"/>
      <c r="J254" s="85"/>
      <c r="K254" s="89"/>
      <c r="O254" s="85"/>
    </row>
    <row r="255" spans="2:15">
      <c r="B255" s="89"/>
      <c r="E255" s="85"/>
      <c r="F255" s="89"/>
      <c r="J255" s="85"/>
      <c r="K255" s="89"/>
      <c r="O255" s="85"/>
    </row>
    <row r="256" spans="2:15" ht="15">
      <c r="B256" s="86"/>
      <c r="C256" s="87"/>
      <c r="D256" s="87"/>
      <c r="E256" s="88"/>
      <c r="F256" s="86"/>
      <c r="G256" s="87"/>
      <c r="H256" s="87"/>
      <c r="I256" s="87"/>
      <c r="J256" s="88"/>
      <c r="K256" s="86"/>
      <c r="L256" s="87"/>
      <c r="M256" s="87"/>
      <c r="N256" s="87"/>
      <c r="O256" s="88"/>
    </row>
    <row r="257" spans="2:15">
      <c r="B257" s="193" t="s">
        <v>474</v>
      </c>
      <c r="C257" s="194"/>
      <c r="D257" s="194"/>
      <c r="E257" s="195"/>
      <c r="F257" s="193" t="s">
        <v>475</v>
      </c>
      <c r="G257" s="194"/>
      <c r="H257" s="194"/>
      <c r="I257" s="194"/>
      <c r="J257" s="195"/>
      <c r="K257" s="193" t="s">
        <v>476</v>
      </c>
      <c r="L257" s="194"/>
      <c r="M257" s="194"/>
      <c r="N257" s="194"/>
      <c r="O257" s="195"/>
    </row>
  </sheetData>
  <mergeCells count="310">
    <mergeCell ref="I241:J241"/>
    <mergeCell ref="B241:H241"/>
    <mergeCell ref="B252:E252"/>
    <mergeCell ref="B257:E257"/>
    <mergeCell ref="F252:J252"/>
    <mergeCell ref="F257:J257"/>
    <mergeCell ref="K257:O257"/>
    <mergeCell ref="K252:O252"/>
    <mergeCell ref="B213:K213"/>
    <mergeCell ref="B214:K214"/>
    <mergeCell ref="B250:D250"/>
    <mergeCell ref="J250:L250"/>
    <mergeCell ref="B224:L224"/>
    <mergeCell ref="B225:L225"/>
    <mergeCell ref="B215:C215"/>
    <mergeCell ref="D226:D227"/>
    <mergeCell ref="E226:E227"/>
    <mergeCell ref="F226:F227"/>
    <mergeCell ref="G226:H226"/>
    <mergeCell ref="I226:I227"/>
    <mergeCell ref="J226:J227"/>
    <mergeCell ref="K226:L226"/>
    <mergeCell ref="B226:C226"/>
    <mergeCell ref="D215:D216"/>
    <mergeCell ref="E215:E216"/>
    <mergeCell ref="B3:M3"/>
    <mergeCell ref="E56:H59"/>
    <mergeCell ref="K85:K86"/>
    <mergeCell ref="E114:G114"/>
    <mergeCell ref="D113:F113"/>
    <mergeCell ref="K73:K76"/>
    <mergeCell ref="B18:D18"/>
    <mergeCell ref="H85:H86"/>
    <mergeCell ref="E134:G134"/>
    <mergeCell ref="B4:E4"/>
    <mergeCell ref="I82:J82"/>
    <mergeCell ref="I45:J46"/>
    <mergeCell ref="K64:K67"/>
    <mergeCell ref="B7:L7"/>
    <mergeCell ref="L85:L86"/>
    <mergeCell ref="B5:M5"/>
    <mergeCell ref="K34:K37"/>
    <mergeCell ref="B30:D31"/>
    <mergeCell ref="D118:F118"/>
    <mergeCell ref="D127:F127"/>
    <mergeCell ref="B15:E15"/>
    <mergeCell ref="E16:H16"/>
    <mergeCell ref="B8:C8"/>
    <mergeCell ref="E9:G9"/>
    <mergeCell ref="I27:M27"/>
    <mergeCell ref="I85:I86"/>
    <mergeCell ref="D87:E87"/>
    <mergeCell ref="E34:H37"/>
    <mergeCell ref="L18:O18"/>
    <mergeCell ref="H12:I12"/>
    <mergeCell ref="L51:M54"/>
    <mergeCell ref="B23:H23"/>
    <mergeCell ref="L17:O17"/>
    <mergeCell ref="M87:N87"/>
    <mergeCell ref="L64:M67"/>
    <mergeCell ref="D91:E91"/>
    <mergeCell ref="D151:F151"/>
    <mergeCell ref="J102:J103"/>
    <mergeCell ref="B16:D16"/>
    <mergeCell ref="I60:J61"/>
    <mergeCell ref="E51:H54"/>
    <mergeCell ref="E77:H80"/>
    <mergeCell ref="I73:J76"/>
    <mergeCell ref="F85:F86"/>
    <mergeCell ref="M102:M103"/>
    <mergeCell ref="M85:N86"/>
    <mergeCell ref="L56:M57"/>
    <mergeCell ref="E8:G8"/>
    <mergeCell ref="L30:M31"/>
    <mergeCell ref="E211:G211"/>
    <mergeCell ref="D157:F157"/>
    <mergeCell ref="D93:E93"/>
    <mergeCell ref="B68:J68"/>
    <mergeCell ref="D107:F107"/>
    <mergeCell ref="I26:M26"/>
    <mergeCell ref="E139:G139"/>
    <mergeCell ref="D116:F116"/>
    <mergeCell ref="D187:F187"/>
    <mergeCell ref="L102:L103"/>
    <mergeCell ref="L32:M32"/>
    <mergeCell ref="L73:M76"/>
    <mergeCell ref="L82:M82"/>
    <mergeCell ref="E109:G109"/>
    <mergeCell ref="B56:D67"/>
    <mergeCell ref="G102:G103"/>
    <mergeCell ref="I102:I103"/>
    <mergeCell ref="K43:K44"/>
    <mergeCell ref="B42:J42"/>
    <mergeCell ref="E47:H50"/>
    <mergeCell ref="D207:F207"/>
    <mergeCell ref="D145:F145"/>
    <mergeCell ref="D191:F191"/>
    <mergeCell ref="K62:K63"/>
    <mergeCell ref="D129:F129"/>
    <mergeCell ref="D138:F138"/>
    <mergeCell ref="D153:F153"/>
    <mergeCell ref="D209:F209"/>
    <mergeCell ref="G85:G86"/>
    <mergeCell ref="D193:F193"/>
    <mergeCell ref="D202:F202"/>
    <mergeCell ref="D164:F164"/>
    <mergeCell ref="E185:G185"/>
    <mergeCell ref="K69:K70"/>
    <mergeCell ref="D140:F140"/>
    <mergeCell ref="K71:K72"/>
    <mergeCell ref="D142:F142"/>
    <mergeCell ref="E203:G203"/>
    <mergeCell ref="D132:F132"/>
    <mergeCell ref="D174:F174"/>
    <mergeCell ref="D208:F208"/>
    <mergeCell ref="D154:F154"/>
    <mergeCell ref="D166:F166"/>
    <mergeCell ref="D159:F159"/>
    <mergeCell ref="D205:F205"/>
    <mergeCell ref="B20:D20"/>
    <mergeCell ref="L19:O19"/>
    <mergeCell ref="B85:B86"/>
    <mergeCell ref="B27:H27"/>
    <mergeCell ref="D189:F189"/>
    <mergeCell ref="D198:F198"/>
    <mergeCell ref="D204:F204"/>
    <mergeCell ref="M98:N98"/>
    <mergeCell ref="D200:F200"/>
    <mergeCell ref="E195:G195"/>
    <mergeCell ref="D141:F141"/>
    <mergeCell ref="B32:D41"/>
    <mergeCell ref="L47:M50"/>
    <mergeCell ref="K47:K50"/>
    <mergeCell ref="O93:P93"/>
    <mergeCell ref="D97:E97"/>
    <mergeCell ref="K30:K31"/>
    <mergeCell ref="D136:F136"/>
    <mergeCell ref="O90:P90"/>
    <mergeCell ref="J20:K20"/>
    <mergeCell ref="B43:D54"/>
    <mergeCell ref="I43:J44"/>
    <mergeCell ref="O94:P94"/>
    <mergeCell ref="J17:K17"/>
    <mergeCell ref="O85:P86"/>
    <mergeCell ref="O87:P87"/>
    <mergeCell ref="M96:N96"/>
    <mergeCell ref="E69:H72"/>
    <mergeCell ref="F92:H92"/>
    <mergeCell ref="M93:N93"/>
    <mergeCell ref="I47:J50"/>
    <mergeCell ref="B24:H24"/>
    <mergeCell ref="J19:K19"/>
    <mergeCell ref="D90:E90"/>
    <mergeCell ref="B26:H26"/>
    <mergeCell ref="L33:M33"/>
    <mergeCell ref="L43:M44"/>
    <mergeCell ref="E38:H41"/>
    <mergeCell ref="O96:P96"/>
    <mergeCell ref="D88:E88"/>
    <mergeCell ref="O91:P91"/>
    <mergeCell ref="K56:K57"/>
    <mergeCell ref="I58:J59"/>
    <mergeCell ref="I69:J70"/>
    <mergeCell ref="L77:M80"/>
    <mergeCell ref="M88:N88"/>
    <mergeCell ref="L58:M59"/>
    <mergeCell ref="D146:F146"/>
    <mergeCell ref="E43:H46"/>
    <mergeCell ref="D199:F199"/>
    <mergeCell ref="I71:J72"/>
    <mergeCell ref="I62:J63"/>
    <mergeCell ref="J18:K18"/>
    <mergeCell ref="M94:N94"/>
    <mergeCell ref="D121:F121"/>
    <mergeCell ref="O88:P88"/>
    <mergeCell ref="D148:F148"/>
    <mergeCell ref="D194:F194"/>
    <mergeCell ref="D162:F162"/>
    <mergeCell ref="D149:F149"/>
    <mergeCell ref="D130:F130"/>
    <mergeCell ref="D105:F105"/>
    <mergeCell ref="D160:F160"/>
    <mergeCell ref="F98:H98"/>
    <mergeCell ref="D156:F156"/>
    <mergeCell ref="M97:N97"/>
    <mergeCell ref="O97:P97"/>
    <mergeCell ref="D143:F143"/>
    <mergeCell ref="D158:F158"/>
    <mergeCell ref="L69:M70"/>
    <mergeCell ref="M91:N91"/>
    <mergeCell ref="B11:I11"/>
    <mergeCell ref="D175:F175"/>
    <mergeCell ref="B81:J81"/>
    <mergeCell ref="D12:E12"/>
    <mergeCell ref="D106:F106"/>
    <mergeCell ref="D197:F197"/>
    <mergeCell ref="B29:D29"/>
    <mergeCell ref="B102:B103"/>
    <mergeCell ref="M92:N92"/>
    <mergeCell ref="D85:E86"/>
    <mergeCell ref="L71:M72"/>
    <mergeCell ref="L62:M63"/>
    <mergeCell ref="M90:N90"/>
    <mergeCell ref="E169:G169"/>
    <mergeCell ref="E73:H76"/>
    <mergeCell ref="E165:G165"/>
    <mergeCell ref="E64:H67"/>
    <mergeCell ref="D102:F103"/>
    <mergeCell ref="E180:G180"/>
    <mergeCell ref="D135:F135"/>
    <mergeCell ref="I34:J37"/>
    <mergeCell ref="I30:J31"/>
    <mergeCell ref="D150:F150"/>
    <mergeCell ref="D147:F147"/>
    <mergeCell ref="D123:F123"/>
    <mergeCell ref="D117:F117"/>
    <mergeCell ref="E17:H17"/>
    <mergeCell ref="E19:H19"/>
    <mergeCell ref="D13:E13"/>
    <mergeCell ref="D184:F184"/>
    <mergeCell ref="K60:K61"/>
    <mergeCell ref="E161:G161"/>
    <mergeCell ref="E20:H20"/>
    <mergeCell ref="B69:D80"/>
    <mergeCell ref="D120:F120"/>
    <mergeCell ref="D170:F170"/>
    <mergeCell ref="E30:H31"/>
    <mergeCell ref="E176:G176"/>
    <mergeCell ref="D122:F122"/>
    <mergeCell ref="D137:F137"/>
    <mergeCell ref="D131:F131"/>
    <mergeCell ref="K58:K59"/>
    <mergeCell ref="D155:F155"/>
    <mergeCell ref="I51:J54"/>
    <mergeCell ref="B55:J55"/>
    <mergeCell ref="D125:F125"/>
    <mergeCell ref="K38:K41"/>
    <mergeCell ref="K51:K54"/>
    <mergeCell ref="I8:K8"/>
    <mergeCell ref="M8:N8"/>
    <mergeCell ref="L20:O20"/>
    <mergeCell ref="C85:C86"/>
    <mergeCell ref="D201:F201"/>
    <mergeCell ref="D167:F167"/>
    <mergeCell ref="B17:D17"/>
    <mergeCell ref="B1:P1"/>
    <mergeCell ref="L45:M46"/>
    <mergeCell ref="D196:F196"/>
    <mergeCell ref="J16:L16"/>
    <mergeCell ref="B19:D19"/>
    <mergeCell ref="D119:F119"/>
    <mergeCell ref="D128:F128"/>
    <mergeCell ref="D112:F112"/>
    <mergeCell ref="L38:M41"/>
    <mergeCell ref="E126:G126"/>
    <mergeCell ref="E144:G144"/>
    <mergeCell ref="D183:F183"/>
    <mergeCell ref="K102:K103"/>
    <mergeCell ref="C102:C103"/>
    <mergeCell ref="D192:F192"/>
    <mergeCell ref="D182:F182"/>
    <mergeCell ref="E18:H18"/>
    <mergeCell ref="E210:G210"/>
    <mergeCell ref="J85:J86"/>
    <mergeCell ref="B13:C13"/>
    <mergeCell ref="L60:M61"/>
    <mergeCell ref="D115:F115"/>
    <mergeCell ref="D124:F124"/>
    <mergeCell ref="D94:E94"/>
    <mergeCell ref="D111:F111"/>
    <mergeCell ref="E60:H63"/>
    <mergeCell ref="L34:M37"/>
    <mergeCell ref="I38:J41"/>
    <mergeCell ref="D173:F173"/>
    <mergeCell ref="F13:G13"/>
    <mergeCell ref="I64:J67"/>
    <mergeCell ref="H102:H103"/>
    <mergeCell ref="H13:I13"/>
    <mergeCell ref="E32:H33"/>
    <mergeCell ref="D96:E96"/>
    <mergeCell ref="D104:F104"/>
    <mergeCell ref="D188:F188"/>
    <mergeCell ref="D186:F186"/>
    <mergeCell ref="D133:F133"/>
    <mergeCell ref="K45:K46"/>
    <mergeCell ref="D108:F108"/>
    <mergeCell ref="F215:F216"/>
    <mergeCell ref="G215:H215"/>
    <mergeCell ref="I215:I216"/>
    <mergeCell ref="J215:K215"/>
    <mergeCell ref="B12:C12"/>
    <mergeCell ref="D163:F163"/>
    <mergeCell ref="K77:K80"/>
    <mergeCell ref="D178:F178"/>
    <mergeCell ref="I77:J80"/>
    <mergeCell ref="D168:F168"/>
    <mergeCell ref="F12:G12"/>
    <mergeCell ref="I32:J32"/>
    <mergeCell ref="I33:J33"/>
    <mergeCell ref="I56:J57"/>
    <mergeCell ref="D172:F172"/>
    <mergeCell ref="D110:F110"/>
    <mergeCell ref="D181:F181"/>
    <mergeCell ref="D177:F177"/>
    <mergeCell ref="D171:F171"/>
    <mergeCell ref="E152:G152"/>
    <mergeCell ref="D179:F179"/>
    <mergeCell ref="F99:I99"/>
    <mergeCell ref="D206:F206"/>
    <mergeCell ref="E190:G190"/>
  </mergeCells>
  <dataValidations disablePrompts="1" xWindow="823" yWindow="409" count="19">
    <dataValidation allowBlank="1" showInputMessage="1" showErrorMessage="1" prompt="Datos de la persona responsable de la ejecución y seguimiento del proyecto presentado." sqref="J16 M16" xr:uid="{00000000-0002-0000-0000-000000000000}"/>
    <dataValidation allowBlank="1" showInputMessage="1" showErrorMessage="1" prompt="Anotar el monto total solicitado al Gobierno Federal para cada una de las acciones propuestas, esto es, un monto para cada acción, NO asignar un solo monto para todas las acciones contempladas." sqref="K30:K31" xr:uid="{00000000-0002-0000-0000-000001000000}"/>
    <dataValidation allowBlank="1" showInputMessage="1" showErrorMessage="1" prompt="Realizar una descripción breve de la relación del objetivo particular,  la meta y su correspondiente acción, su importancia, el beneficio que persiguen y la justificación del monto que solicitan." sqref="L30:M31" xr:uid="{00000000-0002-0000-0000-000002000000}"/>
    <dataValidation allowBlank="1" showInputMessage="1" showErrorMessage="1" prompt="_x000a_Anotar el número de beneficiarios directos, esto es, alumnos y profesores beneficiados con la ejecución de la obra propuesta._x000a_" sqref="L85:L86" xr:uid="{00000000-0002-0000-0000-000003000000}"/>
    <dataValidation allowBlank="1" showInputMessage="1" showErrorMessage="1" prompt="Registrar en términos cualitativos y cuantitativos, de manera general los beneficios de llevar a cabo la obra propuesta a realizarse." sqref="M85:N86" xr:uid="{00000000-0002-0000-0000-000004000000}"/>
    <dataValidation allowBlank="1" showInputMessage="1" showErrorMessage="1" prompt="Apartado destinado para incorporar información adicional referente a la obra propuesta." sqref="O85:P86" xr:uid="{00000000-0002-0000-0000-000005000000}"/>
    <dataValidation allowBlank="1" showInputMessage="1" showErrorMessage="1" prompt="Anotar únicamente el monto (o los montos cuando se trate de más de una obra), solicitado para la obra propuesta." sqref="I85:I86 K102:K103" xr:uid="{00000000-0002-0000-0000-000006000000}"/>
    <dataValidation allowBlank="1" showInputMessage="1" showErrorMessage="1" prompt="Anotar el número total de alumnos inscritos y reinscritos en el ciclo escolar vigente en la IES, es decir, de todos los niveles educativos que esta contemple (PA/LIC/ESP/MAE/DOC). (Matrícula Total)" sqref="B139:H139" xr:uid="{00000000-0002-0000-0000-000007000000}"/>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I26:M26" xr:uid="{00000000-0002-0000-0000-000008000000}"/>
    <dataValidation allowBlank="1" showInputMessage="1" showErrorMessage="1" prompt="Anotar ÚNICAMENTE los PE Nuevos MATERIA DEL PROYECTO" sqref="F143" xr:uid="{00000000-0002-0000-0000-000009000000}"/>
    <dataValidation allowBlank="1" showInputMessage="1" showErrorMessage="1" prompt="Anotar ÚNICAMENTE los PE de pregarado reconocidos por su calidad MATERIA DEL PROYECTO" sqref="F144:F145" xr:uid="{00000000-0002-0000-0000-00000A000000}"/>
    <dataValidation allowBlank="1" showInputMessage="1" showErrorMessage="1" prompt="Anotar el número de profesores beneficiados con la ejecución general del PROYECTO 2014" sqref="M148" xr:uid="{00000000-0002-0000-0000-00000B000000}"/>
    <dataValidation allowBlank="1" showInputMessage="1" showErrorMessage="1" prompt="NO incorporar PE que NO sean materia del proyecto." sqref="C119 C130" xr:uid="{00000000-0002-0000-0000-00000C000000}"/>
    <dataValidation allowBlank="1" showInputMessage="1" showErrorMessage="1" prompt="Suma horizontal" sqref="J143:K145" xr:uid="{00000000-0002-0000-0000-00000D000000}"/>
    <dataValidation allowBlank="1" showInputMessage="1" showErrorMessage="1" prompt="Describir de manera detallada las características principales de la obra propuesta a realizarse, indicar si es obra única o forma parte de una obra de continuidad, mencionando en su caso la etapa actual." sqref="D85:E86" xr:uid="{00000000-0002-0000-0000-00000E000000}"/>
    <dataValidation allowBlank="1" showInputMessage="1" showErrorMessage="1" prompt="Descripción de las caracteristicas principales y componentes." sqref="F85:F86" xr:uid="{00000000-0002-0000-0000-00000F000000}"/>
    <dataValidation allowBlank="1" showInputMessage="1" showErrorMessage="1" prompt="Nombre de la Escuela, Facultad, Campus, DES o Plantel." sqref="G85:G86" xr:uid="{00000000-0002-0000-0000-000010000000}"/>
    <dataValidation allowBlank="1" showInputMessage="1" showErrorMessage="1" prompt="Señalar el monto solicitado para el proyecto únicamente para rubros de obra y equipamiento, y la suma de estos montos." sqref="B11" xr:uid="{00000000-0002-0000-0000-000011000000}"/>
    <dataValidation allowBlank="1" showInputMessage="1" showErrorMessage="1" prompt="Suma vertical" sqref="H146:K146" xr:uid="{00000000-0002-0000-0000-000012000000}"/>
  </dataValidations>
  <printOptions horizontalCentered="1"/>
  <pageMargins left="0.25" right="0.25" top="0.75" bottom="0.75" header="0.3" footer="0.3"/>
  <pageSetup scale="37" fitToHeight="0" orientation="landscape"/>
  <headerFooter alignWithMargins="0">
    <oddFooter>&amp;R&amp;P</oddFooter>
  </headerFooter>
  <rowBreaks count="1" manualBreakCount="1">
    <brk id="28" min="1" max="15"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7"/>
  <sheetViews>
    <sheetView view="pageBreakPreview" topLeftCell="A15" zoomScaleNormal="125" zoomScaleSheetLayoutView="100" workbookViewId="0">
      <selection activeCell="A21" sqref="A21:L21"/>
    </sheetView>
  </sheetViews>
  <sheetFormatPr baseColWidth="10" defaultColWidth="10.83203125" defaultRowHeight="14"/>
  <cols>
    <col min="1" max="1" width="12.1640625" style="59" customWidth="1"/>
    <col min="2" max="2" width="11.6640625" style="59" customWidth="1"/>
    <col min="3" max="5" width="10.83203125" style="59" customWidth="1"/>
    <col min="6" max="6" width="12.33203125" style="59" customWidth="1"/>
    <col min="7" max="10" width="10.83203125" style="59" customWidth="1"/>
    <col min="11" max="11" width="13.5" style="59" customWidth="1"/>
    <col min="12" max="12" width="18.1640625" style="59" customWidth="1"/>
    <col min="13" max="13" width="10.83203125" style="59" customWidth="1"/>
    <col min="14" max="16384" width="10.83203125" style="59"/>
  </cols>
  <sheetData>
    <row r="1" spans="1:13" s="7" customFormat="1" ht="15.75" customHeight="1">
      <c r="C1" s="6"/>
      <c r="M1" s="55"/>
    </row>
    <row r="2" spans="1:13" s="7" customFormat="1" ht="15.75" customHeight="1">
      <c r="C2" s="6"/>
      <c r="D2" s="201" t="s">
        <v>477</v>
      </c>
      <c r="E2" s="152"/>
      <c r="F2" s="152"/>
      <c r="G2" s="152"/>
      <c r="H2" s="152"/>
      <c r="I2" s="152"/>
      <c r="J2" s="152"/>
      <c r="K2" s="152"/>
      <c r="L2" s="152"/>
      <c r="M2" s="56"/>
    </row>
    <row r="3" spans="1:13" s="7" customFormat="1" ht="15.75" customHeight="1">
      <c r="C3" s="6"/>
      <c r="D3" s="208"/>
      <c r="E3" s="152"/>
      <c r="F3" s="152"/>
      <c r="G3" s="152"/>
      <c r="H3" s="152"/>
      <c r="I3" s="152"/>
      <c r="J3" s="152"/>
      <c r="K3" s="152"/>
      <c r="L3" s="152"/>
    </row>
    <row r="4" spans="1:13" s="57" customFormat="1" ht="4.5" customHeight="1">
      <c r="A4" s="15"/>
      <c r="B4" s="15"/>
      <c r="C4" s="15"/>
    </row>
    <row r="5" spans="1:13" s="57" customFormat="1" ht="42" customHeight="1">
      <c r="A5" s="207" t="s">
        <v>478</v>
      </c>
      <c r="B5" s="203"/>
      <c r="C5" s="203"/>
      <c r="D5" s="203"/>
      <c r="E5" s="203"/>
      <c r="F5" s="203"/>
      <c r="G5" s="203"/>
      <c r="H5" s="203"/>
      <c r="I5" s="203"/>
      <c r="J5" s="203"/>
      <c r="K5" s="203"/>
      <c r="L5" s="203"/>
    </row>
    <row r="6" spans="1:13" s="57" customFormat="1" ht="27" customHeight="1">
      <c r="A6" s="207" t="s">
        <v>479</v>
      </c>
      <c r="B6" s="203"/>
      <c r="C6" s="203"/>
      <c r="D6" s="203"/>
      <c r="E6" s="203"/>
      <c r="F6" s="203"/>
      <c r="G6" s="203"/>
      <c r="H6" s="203"/>
      <c r="I6" s="203"/>
      <c r="J6" s="203"/>
      <c r="K6" s="203"/>
      <c r="L6" s="203"/>
    </row>
    <row r="7" spans="1:13" s="57" customFormat="1" ht="45.75" customHeight="1">
      <c r="A7" s="202" t="s">
        <v>480</v>
      </c>
      <c r="B7" s="203"/>
      <c r="C7" s="203"/>
      <c r="D7" s="203"/>
      <c r="E7" s="203"/>
      <c r="F7" s="203"/>
      <c r="G7" s="203"/>
      <c r="H7" s="203"/>
      <c r="I7" s="203"/>
      <c r="J7" s="203"/>
      <c r="K7" s="203"/>
      <c r="L7" s="203"/>
    </row>
    <row r="8" spans="1:13" s="57" customFormat="1" ht="12" customHeight="1"/>
    <row r="9" spans="1:13" s="7" customFormat="1">
      <c r="A9" s="206" t="s">
        <v>481</v>
      </c>
      <c r="B9" s="152"/>
      <c r="C9" s="152"/>
      <c r="D9" s="152"/>
      <c r="E9" s="152"/>
      <c r="F9" s="152"/>
      <c r="G9" s="152"/>
      <c r="H9" s="152"/>
      <c r="I9" s="152"/>
      <c r="J9" s="152"/>
      <c r="K9" s="152"/>
      <c r="L9" s="152"/>
    </row>
    <row r="10" spans="1:13" s="7" customFormat="1" ht="5.25" customHeight="1"/>
    <row r="11" spans="1:13" s="7" customFormat="1">
      <c r="A11" s="206" t="s">
        <v>482</v>
      </c>
      <c r="B11" s="152"/>
      <c r="C11" s="152"/>
      <c r="D11" s="152"/>
      <c r="E11" s="152"/>
      <c r="F11" s="152"/>
      <c r="G11" s="152"/>
      <c r="H11" s="152"/>
      <c r="I11" s="152"/>
      <c r="J11" s="152"/>
      <c r="K11" s="152"/>
    </row>
    <row r="12" spans="1:13" s="7" customFormat="1" ht="6" customHeight="1"/>
    <row r="13" spans="1:13" s="7" customFormat="1" ht="21.75" customHeight="1">
      <c r="A13" s="206" t="s">
        <v>483</v>
      </c>
      <c r="B13" s="152"/>
      <c r="C13" s="152"/>
      <c r="D13" s="152"/>
      <c r="E13" s="152"/>
      <c r="F13" s="152"/>
      <c r="G13" s="152"/>
      <c r="H13" s="152"/>
      <c r="I13" s="152"/>
      <c r="J13" s="152"/>
      <c r="K13" s="152"/>
      <c r="L13" s="152"/>
    </row>
    <row r="14" spans="1:13" s="7" customFormat="1" ht="4.5" customHeight="1">
      <c r="A14" s="60"/>
      <c r="B14" s="60"/>
      <c r="C14" s="60"/>
      <c r="D14" s="60"/>
      <c r="E14" s="60"/>
      <c r="F14" s="60"/>
      <c r="G14" s="60"/>
      <c r="H14" s="60"/>
      <c r="I14" s="60"/>
      <c r="J14" s="60"/>
      <c r="K14" s="60"/>
    </row>
    <row r="15" spans="1:13" s="7" customFormat="1">
      <c r="A15" s="206" t="s">
        <v>484</v>
      </c>
      <c r="B15" s="152"/>
      <c r="C15" s="152"/>
      <c r="D15" s="152"/>
      <c r="E15" s="152"/>
      <c r="F15" s="152"/>
      <c r="G15" s="152"/>
      <c r="H15" s="152"/>
      <c r="I15" s="152"/>
      <c r="J15" s="152"/>
      <c r="K15" s="152"/>
      <c r="L15" s="152"/>
    </row>
    <row r="16" spans="1:13" s="7" customFormat="1" ht="6.75" customHeight="1"/>
    <row r="17" spans="1:12" s="7" customFormat="1">
      <c r="A17" s="206" t="s">
        <v>485</v>
      </c>
      <c r="B17" s="152"/>
      <c r="C17" s="152"/>
      <c r="D17" s="152"/>
      <c r="E17" s="152"/>
      <c r="F17" s="152"/>
      <c r="G17" s="152"/>
      <c r="H17" s="152"/>
      <c r="I17" s="152"/>
      <c r="J17" s="152"/>
      <c r="K17" s="152"/>
      <c r="L17" s="152"/>
    </row>
    <row r="18" spans="1:12" s="7" customFormat="1" ht="6" customHeight="1">
      <c r="A18" s="61"/>
      <c r="B18" s="61"/>
      <c r="C18" s="61"/>
      <c r="D18" s="61"/>
      <c r="E18" s="61"/>
      <c r="F18" s="61"/>
      <c r="G18" s="61"/>
      <c r="H18" s="61"/>
      <c r="I18" s="61"/>
      <c r="J18" s="61"/>
      <c r="K18" s="61"/>
    </row>
    <row r="19" spans="1:12" s="7" customFormat="1" ht="31.5" customHeight="1">
      <c r="A19" s="206" t="s">
        <v>486</v>
      </c>
      <c r="B19" s="152"/>
      <c r="C19" s="152"/>
      <c r="D19" s="152"/>
      <c r="E19" s="152"/>
      <c r="F19" s="152"/>
      <c r="G19" s="152"/>
      <c r="H19" s="152"/>
      <c r="I19" s="152"/>
      <c r="J19" s="152"/>
      <c r="K19" s="152"/>
      <c r="L19" s="152"/>
    </row>
    <row r="20" spans="1:12" s="7" customFormat="1" ht="6" customHeight="1">
      <c r="A20" s="60"/>
      <c r="B20" s="60"/>
      <c r="C20" s="60"/>
      <c r="D20" s="60"/>
      <c r="E20" s="60"/>
      <c r="F20" s="60"/>
      <c r="G20" s="60"/>
      <c r="H20" s="60"/>
      <c r="I20" s="60"/>
      <c r="J20" s="60"/>
      <c r="K20" s="60"/>
    </row>
    <row r="21" spans="1:12" s="7" customFormat="1" ht="105.75" customHeight="1">
      <c r="A21" s="206" t="s">
        <v>487</v>
      </c>
      <c r="B21" s="152"/>
      <c r="C21" s="152"/>
      <c r="D21" s="152"/>
      <c r="E21" s="152"/>
      <c r="F21" s="152"/>
      <c r="G21" s="152"/>
      <c r="H21" s="152"/>
      <c r="I21" s="152"/>
      <c r="J21" s="152"/>
      <c r="K21" s="152"/>
      <c r="L21" s="152"/>
    </row>
    <row r="22" spans="1:12" s="7" customFormat="1" ht="6" customHeight="1"/>
    <row r="23" spans="1:12" s="7" customFormat="1" ht="54.75" customHeight="1">
      <c r="A23" s="204" t="s">
        <v>488</v>
      </c>
      <c r="B23" s="152"/>
      <c r="C23" s="152"/>
      <c r="D23" s="152"/>
      <c r="E23" s="152"/>
      <c r="F23" s="152"/>
      <c r="G23" s="152"/>
      <c r="H23" s="152"/>
      <c r="I23" s="152"/>
      <c r="J23" s="152"/>
      <c r="K23" s="152"/>
      <c r="L23" s="152"/>
    </row>
    <row r="24" spans="1:12" s="7" customFormat="1" ht="6" customHeight="1"/>
    <row r="25" spans="1:12" s="7" customFormat="1" ht="36" customHeight="1">
      <c r="A25" s="204" t="s">
        <v>489</v>
      </c>
      <c r="B25" s="152"/>
      <c r="C25" s="152"/>
      <c r="D25" s="152"/>
      <c r="E25" s="152"/>
      <c r="F25" s="152"/>
      <c r="G25" s="152"/>
      <c r="H25" s="152"/>
      <c r="I25" s="152"/>
      <c r="J25" s="152"/>
      <c r="K25" s="152"/>
      <c r="L25" s="152"/>
    </row>
    <row r="26" spans="1:12" s="7" customFormat="1" ht="6" customHeight="1"/>
    <row r="27" spans="1:12" s="7" customFormat="1" ht="34.5" customHeight="1">
      <c r="A27" s="206" t="s">
        <v>490</v>
      </c>
      <c r="B27" s="152"/>
      <c r="C27" s="152"/>
      <c r="D27" s="152"/>
      <c r="E27" s="152"/>
      <c r="F27" s="152"/>
      <c r="G27" s="152"/>
      <c r="H27" s="152"/>
      <c r="I27" s="152"/>
      <c r="J27" s="152"/>
      <c r="K27" s="152"/>
      <c r="L27" s="152"/>
    </row>
    <row r="28" spans="1:12" s="7" customFormat="1" ht="6" customHeight="1">
      <c r="A28" s="61"/>
      <c r="B28" s="61"/>
      <c r="C28" s="61"/>
      <c r="D28" s="61"/>
      <c r="E28" s="61"/>
      <c r="F28" s="61"/>
      <c r="G28" s="61"/>
      <c r="H28" s="61"/>
      <c r="I28" s="61"/>
      <c r="J28" s="61"/>
      <c r="K28" s="61"/>
    </row>
    <row r="29" spans="1:12" s="7" customFormat="1" ht="17.25" customHeight="1">
      <c r="A29" s="206" t="s">
        <v>491</v>
      </c>
      <c r="B29" s="152"/>
      <c r="C29" s="152"/>
      <c r="D29" s="152"/>
      <c r="E29" s="152"/>
      <c r="F29" s="152"/>
      <c r="G29" s="152"/>
      <c r="H29" s="152"/>
      <c r="I29" s="152"/>
      <c r="J29" s="152"/>
      <c r="K29" s="152"/>
      <c r="L29" s="152"/>
    </row>
    <row r="30" spans="1:12" s="7" customFormat="1" ht="6" customHeight="1"/>
    <row r="31" spans="1:12" s="7" customFormat="1" ht="23.25" customHeight="1">
      <c r="A31" s="206" t="s">
        <v>492</v>
      </c>
      <c r="B31" s="152"/>
      <c r="C31" s="152"/>
      <c r="D31" s="152"/>
      <c r="E31" s="152"/>
      <c r="F31" s="152"/>
      <c r="G31" s="152"/>
      <c r="H31" s="152"/>
      <c r="I31" s="152"/>
      <c r="J31" s="152"/>
      <c r="K31" s="152"/>
      <c r="L31" s="152"/>
    </row>
    <row r="32" spans="1:12" s="7" customFormat="1" ht="6" customHeight="1"/>
    <row r="33" spans="1:12" s="7" customFormat="1" ht="73.5" customHeight="1">
      <c r="A33" s="206" t="s">
        <v>493</v>
      </c>
      <c r="B33" s="152"/>
      <c r="C33" s="152"/>
      <c r="D33" s="152"/>
      <c r="E33" s="152"/>
      <c r="F33" s="152"/>
      <c r="G33" s="152"/>
      <c r="H33" s="152"/>
      <c r="I33" s="152"/>
      <c r="J33" s="152"/>
      <c r="K33" s="152"/>
      <c r="L33" s="152"/>
    </row>
    <row r="34" spans="1:12" s="7" customFormat="1" ht="6" customHeight="1"/>
    <row r="35" spans="1:12" s="7" customFormat="1" ht="54" customHeight="1">
      <c r="A35" s="206" t="s">
        <v>494</v>
      </c>
      <c r="B35" s="152"/>
      <c r="C35" s="152"/>
      <c r="D35" s="152"/>
      <c r="E35" s="152"/>
      <c r="F35" s="152"/>
      <c r="G35" s="152"/>
      <c r="H35" s="152"/>
      <c r="I35" s="152"/>
      <c r="J35" s="152"/>
      <c r="K35" s="152"/>
      <c r="L35" s="152"/>
    </row>
    <row r="36" spans="1:12" s="7" customFormat="1" ht="6" customHeight="1"/>
    <row r="37" spans="1:12" s="7" customFormat="1" ht="78" customHeight="1">
      <c r="A37" s="206" t="s">
        <v>495</v>
      </c>
      <c r="B37" s="152"/>
      <c r="C37" s="152"/>
      <c r="D37" s="152"/>
      <c r="E37" s="152"/>
      <c r="F37" s="152"/>
      <c r="G37" s="152"/>
      <c r="H37" s="152"/>
      <c r="I37" s="152"/>
      <c r="J37" s="152"/>
      <c r="K37" s="152"/>
      <c r="L37" s="152"/>
    </row>
    <row r="38" spans="1:12" s="7" customFormat="1" ht="6" customHeight="1"/>
    <row r="39" spans="1:12" s="7" customFormat="1" ht="48.75" customHeight="1">
      <c r="A39" s="206" t="s">
        <v>496</v>
      </c>
      <c r="B39" s="152"/>
      <c r="C39" s="152"/>
      <c r="D39" s="152"/>
      <c r="E39" s="152"/>
      <c r="F39" s="152"/>
      <c r="G39" s="152"/>
      <c r="H39" s="152"/>
      <c r="I39" s="152"/>
      <c r="J39" s="152"/>
      <c r="K39" s="152"/>
      <c r="L39" s="152"/>
    </row>
    <row r="40" spans="1:12" s="7" customFormat="1" ht="6" customHeight="1"/>
    <row r="41" spans="1:12" s="7" customFormat="1">
      <c r="A41" s="205" t="s">
        <v>497</v>
      </c>
      <c r="B41" s="152"/>
      <c r="C41" s="152"/>
      <c r="D41" s="152"/>
      <c r="E41" s="152"/>
      <c r="F41" s="152"/>
      <c r="G41" s="152"/>
      <c r="H41" s="152"/>
      <c r="I41" s="152"/>
      <c r="J41" s="152"/>
      <c r="K41" s="152"/>
      <c r="L41" s="152"/>
    </row>
    <row r="42" spans="1:12" s="7" customFormat="1" ht="6" customHeight="1"/>
    <row r="43" spans="1:12" s="7" customFormat="1" ht="46.5" customHeight="1">
      <c r="A43" s="206" t="s">
        <v>498</v>
      </c>
      <c r="B43" s="152"/>
      <c r="C43" s="152"/>
      <c r="D43" s="152"/>
      <c r="E43" s="152"/>
      <c r="F43" s="152"/>
      <c r="G43" s="152"/>
      <c r="H43" s="152"/>
      <c r="I43" s="152"/>
      <c r="J43" s="152"/>
      <c r="K43" s="152"/>
      <c r="L43" s="152"/>
    </row>
    <row r="44" spans="1:12" s="7" customFormat="1" ht="6" customHeight="1">
      <c r="A44" s="61"/>
      <c r="B44" s="61"/>
      <c r="C44" s="61"/>
      <c r="D44" s="61"/>
      <c r="E44" s="61"/>
      <c r="F44" s="61"/>
      <c r="G44" s="61"/>
      <c r="H44" s="61"/>
      <c r="I44" s="61"/>
      <c r="J44" s="61"/>
      <c r="K44" s="61"/>
    </row>
    <row r="45" spans="1:12" s="7" customFormat="1" ht="39" customHeight="1">
      <c r="A45" s="206" t="s">
        <v>499</v>
      </c>
      <c r="B45" s="152"/>
      <c r="C45" s="152"/>
      <c r="D45" s="152"/>
      <c r="E45" s="152"/>
      <c r="F45" s="152"/>
      <c r="G45" s="152"/>
      <c r="H45" s="152"/>
      <c r="I45" s="152"/>
      <c r="J45" s="152"/>
      <c r="K45" s="152"/>
      <c r="L45" s="152"/>
    </row>
    <row r="46" spans="1:12" s="7" customFormat="1" ht="6" customHeight="1">
      <c r="A46" s="60"/>
      <c r="B46" s="60"/>
      <c r="C46" s="60"/>
      <c r="D46" s="60"/>
      <c r="E46" s="60"/>
      <c r="F46" s="60"/>
      <c r="G46" s="60"/>
      <c r="H46" s="60"/>
      <c r="I46" s="60"/>
      <c r="J46" s="60"/>
      <c r="K46" s="60"/>
    </row>
    <row r="47" spans="1:12" s="7" customFormat="1" ht="45.75" customHeight="1">
      <c r="A47" s="206" t="s">
        <v>500</v>
      </c>
      <c r="B47" s="152"/>
      <c r="C47" s="152"/>
      <c r="D47" s="152"/>
      <c r="E47" s="152"/>
      <c r="F47" s="152"/>
      <c r="G47" s="152"/>
      <c r="H47" s="152"/>
      <c r="I47" s="152"/>
      <c r="J47" s="152"/>
      <c r="K47" s="152"/>
      <c r="L47" s="152"/>
    </row>
    <row r="48" spans="1:12" s="7" customFormat="1" ht="6" customHeight="1"/>
    <row r="49" spans="1:13" s="7" customFormat="1" ht="30" customHeight="1">
      <c r="A49" s="206" t="s">
        <v>501</v>
      </c>
      <c r="B49" s="152"/>
      <c r="C49" s="152"/>
      <c r="D49" s="152"/>
      <c r="E49" s="152"/>
      <c r="F49" s="152"/>
      <c r="G49" s="152"/>
      <c r="H49" s="152"/>
      <c r="I49" s="152"/>
      <c r="J49" s="152"/>
      <c r="K49" s="152"/>
      <c r="L49" s="152"/>
    </row>
    <row r="50" spans="1:13" s="7" customFormat="1" ht="6" customHeight="1"/>
    <row r="51" spans="1:13" s="7" customFormat="1" ht="41.25" customHeight="1">
      <c r="A51" s="206" t="s">
        <v>502</v>
      </c>
      <c r="B51" s="152"/>
      <c r="C51" s="152"/>
      <c r="D51" s="152"/>
      <c r="E51" s="152"/>
      <c r="F51" s="152"/>
      <c r="G51" s="152"/>
      <c r="H51" s="152"/>
      <c r="I51" s="152"/>
      <c r="J51" s="152"/>
      <c r="K51" s="152"/>
      <c r="L51" s="152"/>
    </row>
    <row r="52" spans="1:13" s="58" customFormat="1">
      <c r="A52" s="206" t="s">
        <v>503</v>
      </c>
      <c r="B52" s="209"/>
      <c r="C52" s="209"/>
      <c r="D52" s="209"/>
      <c r="E52" s="209"/>
      <c r="F52" s="209"/>
      <c r="G52" s="209"/>
      <c r="H52" s="209"/>
      <c r="I52" s="209"/>
      <c r="J52" s="209"/>
      <c r="K52" s="209"/>
      <c r="L52" s="209"/>
      <c r="M52" s="209"/>
    </row>
    <row r="53" spans="1:13" s="58" customFormat="1" ht="6" customHeight="1">
      <c r="A53" s="61"/>
      <c r="B53" s="61"/>
      <c r="C53" s="61"/>
      <c r="D53" s="61"/>
      <c r="E53" s="61"/>
      <c r="F53" s="61"/>
      <c r="G53" s="61"/>
      <c r="H53" s="61"/>
      <c r="I53" s="61"/>
      <c r="J53" s="61"/>
      <c r="K53" s="61"/>
      <c r="L53" s="61"/>
      <c r="M53" s="7"/>
    </row>
    <row r="54" spans="1:13" s="58" customFormat="1">
      <c r="A54" s="206" t="s">
        <v>504</v>
      </c>
      <c r="B54" s="209"/>
      <c r="C54" s="209"/>
      <c r="D54" s="209"/>
      <c r="E54" s="209"/>
      <c r="F54" s="209"/>
      <c r="G54" s="209"/>
      <c r="H54" s="209"/>
      <c r="I54" s="209"/>
      <c r="J54" s="209"/>
      <c r="K54" s="209"/>
      <c r="L54" s="209"/>
      <c r="M54" s="209"/>
    </row>
    <row r="55" spans="1:13" s="58" customFormat="1" ht="6" customHeight="1">
      <c r="A55" s="61"/>
      <c r="B55" s="61"/>
      <c r="C55" s="61"/>
      <c r="D55" s="61"/>
      <c r="E55" s="61"/>
      <c r="F55" s="61"/>
      <c r="G55" s="61"/>
      <c r="H55" s="61"/>
      <c r="I55" s="61"/>
      <c r="J55" s="61"/>
      <c r="K55" s="61"/>
      <c r="L55" s="61"/>
      <c r="M55" s="7"/>
    </row>
    <row r="56" spans="1:13" s="58" customFormat="1">
      <c r="A56" s="206" t="s">
        <v>505</v>
      </c>
      <c r="B56" s="209"/>
      <c r="C56" s="209"/>
      <c r="D56" s="209"/>
      <c r="E56" s="209"/>
      <c r="F56" s="209"/>
      <c r="G56" s="209"/>
      <c r="H56" s="209"/>
      <c r="I56" s="209"/>
      <c r="J56" s="209"/>
      <c r="K56" s="209"/>
      <c r="L56" s="209"/>
      <c r="M56" s="7"/>
    </row>
    <row r="57" spans="1:13" s="58" customFormat="1" ht="6" customHeight="1">
      <c r="A57" s="61"/>
      <c r="B57" s="61"/>
      <c r="C57" s="61"/>
      <c r="D57" s="61"/>
      <c r="E57" s="61"/>
      <c r="F57" s="61"/>
      <c r="G57" s="61"/>
      <c r="H57" s="61"/>
      <c r="I57" s="61"/>
      <c r="J57" s="61"/>
      <c r="K57" s="61"/>
      <c r="L57" s="7"/>
      <c r="M57" s="7"/>
    </row>
    <row r="58" spans="1:13" s="58" customFormat="1" ht="38.25" customHeight="1">
      <c r="A58" s="206" t="s">
        <v>506</v>
      </c>
      <c r="B58" s="209"/>
      <c r="C58" s="209"/>
      <c r="D58" s="209"/>
      <c r="E58" s="209"/>
      <c r="F58" s="209"/>
      <c r="G58" s="209"/>
      <c r="H58" s="209"/>
      <c r="I58" s="209"/>
      <c r="J58" s="209"/>
      <c r="K58" s="209"/>
      <c r="L58" s="209"/>
      <c r="M58" s="7"/>
    </row>
    <row r="59" spans="1:13" s="58" customFormat="1" ht="6" customHeight="1">
      <c r="A59" s="7"/>
      <c r="B59" s="7"/>
      <c r="C59" s="7"/>
      <c r="D59" s="7"/>
      <c r="E59" s="7"/>
      <c r="F59" s="7"/>
      <c r="G59" s="7"/>
      <c r="H59" s="7"/>
      <c r="I59" s="7"/>
      <c r="J59" s="7"/>
      <c r="K59" s="7"/>
      <c r="L59" s="7"/>
      <c r="M59" s="7"/>
    </row>
    <row r="60" spans="1:13" s="58" customFormat="1" ht="51" customHeight="1">
      <c r="A60" s="206" t="s">
        <v>507</v>
      </c>
      <c r="B60" s="209"/>
      <c r="C60" s="209"/>
      <c r="D60" s="209"/>
      <c r="E60" s="209"/>
      <c r="F60" s="209"/>
      <c r="G60" s="209"/>
      <c r="H60" s="209"/>
      <c r="I60" s="209"/>
      <c r="J60" s="209"/>
      <c r="K60" s="209"/>
      <c r="L60" s="209"/>
      <c r="M60" s="7"/>
    </row>
    <row r="61" spans="1:13" s="7" customFormat="1" ht="6" customHeight="1"/>
    <row r="62" spans="1:13" s="7" customFormat="1" ht="15" customHeight="1">
      <c r="A62" s="62" t="s">
        <v>508</v>
      </c>
    </row>
    <row r="63" spans="1:13" s="7" customFormat="1" ht="50.25" customHeight="1">
      <c r="A63" s="211" t="s">
        <v>509</v>
      </c>
      <c r="B63" s="152"/>
      <c r="C63" s="152"/>
      <c r="D63" s="152"/>
      <c r="E63" s="152"/>
      <c r="F63" s="152"/>
      <c r="G63" s="152"/>
      <c r="H63" s="152"/>
      <c r="I63" s="152"/>
      <c r="J63" s="152"/>
      <c r="K63" s="152"/>
      <c r="L63" s="152"/>
    </row>
    <row r="64" spans="1:13" s="7" customFormat="1" ht="36" customHeight="1">
      <c r="A64" s="210" t="s">
        <v>510</v>
      </c>
      <c r="B64" s="152"/>
      <c r="C64" s="152"/>
      <c r="D64" s="152"/>
      <c r="E64" s="152"/>
      <c r="F64" s="152"/>
      <c r="G64" s="152"/>
      <c r="H64" s="152"/>
      <c r="I64" s="152"/>
      <c r="J64" s="152"/>
      <c r="K64" s="152"/>
      <c r="L64" s="152"/>
    </row>
    <row r="65" spans="1:12" s="7" customFormat="1" ht="24.75" customHeight="1">
      <c r="A65" s="210" t="s">
        <v>511</v>
      </c>
      <c r="B65" s="152"/>
      <c r="C65" s="152"/>
      <c r="D65" s="152"/>
      <c r="E65" s="152"/>
      <c r="F65" s="152"/>
      <c r="G65" s="152"/>
      <c r="H65" s="152"/>
      <c r="I65" s="152"/>
      <c r="J65" s="152"/>
      <c r="K65" s="152"/>
    </row>
    <row r="66" spans="1:12" s="7" customFormat="1" ht="29.25" customHeight="1">
      <c r="A66" s="210" t="s">
        <v>512</v>
      </c>
      <c r="B66" s="152"/>
      <c r="C66" s="152"/>
      <c r="D66" s="152"/>
      <c r="E66" s="152"/>
      <c r="F66" s="152"/>
      <c r="G66" s="152"/>
      <c r="H66" s="152"/>
      <c r="I66" s="152"/>
      <c r="J66" s="152"/>
      <c r="K66" s="152"/>
      <c r="L66" s="152"/>
    </row>
    <row r="67" spans="1:12" s="7" customFormat="1" ht="61.25" customHeight="1">
      <c r="A67" s="211" t="s">
        <v>513</v>
      </c>
      <c r="B67" s="152"/>
      <c r="C67" s="152"/>
      <c r="D67" s="152"/>
      <c r="E67" s="152"/>
      <c r="F67" s="152"/>
      <c r="G67" s="152"/>
      <c r="H67" s="152"/>
      <c r="I67" s="152"/>
      <c r="J67" s="152"/>
      <c r="K67" s="152"/>
      <c r="L67" s="152"/>
    </row>
  </sheetData>
  <mergeCells count="37">
    <mergeCell ref="A65:K65"/>
    <mergeCell ref="A63:L63"/>
    <mergeCell ref="A58:L58"/>
    <mergeCell ref="A9:L9"/>
    <mergeCell ref="A67:L67"/>
    <mergeCell ref="A54:M54"/>
    <mergeCell ref="A39:L39"/>
    <mergeCell ref="A64:L64"/>
    <mergeCell ref="A15:L15"/>
    <mergeCell ref="A60:L60"/>
    <mergeCell ref="A49:L49"/>
    <mergeCell ref="A51:L51"/>
    <mergeCell ref="A45:L45"/>
    <mergeCell ref="A66:L66"/>
    <mergeCell ref="A11:K11"/>
    <mergeCell ref="A56:L56"/>
    <mergeCell ref="A43:L43"/>
    <mergeCell ref="A19:L19"/>
    <mergeCell ref="A52:M52"/>
    <mergeCell ref="A33:L33"/>
    <mergeCell ref="A47:L47"/>
    <mergeCell ref="A23:L23"/>
    <mergeCell ref="A27:L27"/>
    <mergeCell ref="A21:L21"/>
    <mergeCell ref="D2:L2"/>
    <mergeCell ref="A7:L7"/>
    <mergeCell ref="A25:L25"/>
    <mergeCell ref="A41:L41"/>
    <mergeCell ref="A37:L37"/>
    <mergeCell ref="A5:L5"/>
    <mergeCell ref="D3:L3"/>
    <mergeCell ref="A13:L13"/>
    <mergeCell ref="A31:L31"/>
    <mergeCell ref="A6:L6"/>
    <mergeCell ref="A17:L17"/>
    <mergeCell ref="A35:L35"/>
    <mergeCell ref="A29:L29"/>
  </mergeCells>
  <pageMargins left="0.23622047244094491" right="0.23622047244094491" top="0.39370078740157483" bottom="0.35433070866141742" header="0.31496062992125978" footer="0.31496062992125978"/>
  <pageSetup scale="71" orientation="portrait"/>
  <colBreaks count="1" manualBreakCount="1">
    <brk id="12"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47"/>
  <sheetViews>
    <sheetView workbookViewId="0">
      <selection activeCell="G17" sqref="G17"/>
    </sheetView>
  </sheetViews>
  <sheetFormatPr baseColWidth="10" defaultColWidth="10.83203125" defaultRowHeight="14"/>
  <cols>
    <col min="1" max="1" width="37.6640625" style="3" bestFit="1" customWidth="1"/>
    <col min="2" max="2" width="15.6640625" style="4" customWidth="1"/>
    <col min="3" max="3" width="10.83203125" style="3" customWidth="1"/>
    <col min="4" max="16384" width="10.83203125" style="3"/>
  </cols>
  <sheetData>
    <row r="2" spans="1:3">
      <c r="A2" s="1" t="s">
        <v>514</v>
      </c>
    </row>
    <row r="3" spans="1:3">
      <c r="A3" s="1" t="s">
        <v>515</v>
      </c>
    </row>
    <row r="4" spans="1:3">
      <c r="A4" s="1" t="s">
        <v>516</v>
      </c>
    </row>
    <row r="5" spans="1:3">
      <c r="A5" s="1" t="s">
        <v>517</v>
      </c>
    </row>
    <row r="6" spans="1:3">
      <c r="A6" s="1" t="s">
        <v>518</v>
      </c>
    </row>
    <row r="7" spans="1:3">
      <c r="A7" s="1" t="s">
        <v>519</v>
      </c>
    </row>
    <row r="8" spans="1:3">
      <c r="A8" s="1" t="s">
        <v>520</v>
      </c>
      <c r="C8" s="2" t="s">
        <v>521</v>
      </c>
    </row>
    <row r="9" spans="1:3" ht="15" customHeight="1">
      <c r="A9" s="1" t="s">
        <v>522</v>
      </c>
      <c r="C9" s="2" t="s">
        <v>523</v>
      </c>
    </row>
    <row r="10" spans="1:3">
      <c r="A10" s="1" t="s">
        <v>524</v>
      </c>
      <c r="C10" s="2" t="s">
        <v>525</v>
      </c>
    </row>
    <row r="11" spans="1:3">
      <c r="A11" s="1" t="s">
        <v>526</v>
      </c>
      <c r="C11" s="2" t="s">
        <v>527</v>
      </c>
    </row>
    <row r="12" spans="1:3">
      <c r="A12" s="1" t="s">
        <v>528</v>
      </c>
      <c r="C12" s="2" t="s">
        <v>529</v>
      </c>
    </row>
    <row r="13" spans="1:3">
      <c r="A13" s="1" t="s">
        <v>530</v>
      </c>
      <c r="C13" s="2" t="s">
        <v>531</v>
      </c>
    </row>
    <row r="14" spans="1:3">
      <c r="A14" s="1" t="s">
        <v>532</v>
      </c>
      <c r="C14" s="2" t="s">
        <v>533</v>
      </c>
    </row>
    <row r="15" spans="1:3">
      <c r="A15" s="1" t="s">
        <v>534</v>
      </c>
    </row>
    <row r="16" spans="1:3">
      <c r="A16" s="1" t="s">
        <v>535</v>
      </c>
    </row>
    <row r="17" spans="1:2">
      <c r="A17" s="1" t="s">
        <v>536</v>
      </c>
    </row>
    <row r="18" spans="1:2">
      <c r="A18" s="1" t="s">
        <v>537</v>
      </c>
      <c r="B18" s="3"/>
    </row>
    <row r="19" spans="1:2">
      <c r="A19" s="1" t="s">
        <v>538</v>
      </c>
      <c r="B19" s="3"/>
    </row>
    <row r="20" spans="1:2">
      <c r="A20" s="1" t="s">
        <v>539</v>
      </c>
      <c r="B20" s="3"/>
    </row>
    <row r="21" spans="1:2">
      <c r="A21" s="1" t="s">
        <v>540</v>
      </c>
    </row>
    <row r="22" spans="1:2">
      <c r="A22" s="1" t="s">
        <v>541</v>
      </c>
    </row>
    <row r="23" spans="1:2">
      <c r="A23" s="1" t="s">
        <v>542</v>
      </c>
    </row>
    <row r="24" spans="1:2">
      <c r="A24" s="1" t="s">
        <v>543</v>
      </c>
    </row>
    <row r="25" spans="1:2">
      <c r="A25" s="4"/>
    </row>
    <row r="26" spans="1:2">
      <c r="A26" s="4"/>
    </row>
    <row r="27" spans="1:2">
      <c r="A27" s="4"/>
    </row>
    <row r="28" spans="1:2">
      <c r="A28" s="4"/>
    </row>
    <row r="29" spans="1:2">
      <c r="A29" s="4"/>
    </row>
    <row r="30" spans="1:2">
      <c r="A30" s="4"/>
    </row>
    <row r="31" spans="1:2">
      <c r="A31" s="4"/>
    </row>
    <row r="35" spans="1:2">
      <c r="A35" s="1" t="s">
        <v>544</v>
      </c>
    </row>
    <row r="36" spans="1:2">
      <c r="A36" s="1" t="s">
        <v>545</v>
      </c>
    </row>
    <row r="37" spans="1:2">
      <c r="A37" s="1" t="s">
        <v>546</v>
      </c>
    </row>
    <row r="38" spans="1:2">
      <c r="A38" s="1" t="s">
        <v>547</v>
      </c>
    </row>
    <row r="39" spans="1:2">
      <c r="A39" s="1" t="s">
        <v>548</v>
      </c>
    </row>
    <row r="40" spans="1:2">
      <c r="A40" s="1" t="s">
        <v>549</v>
      </c>
    </row>
    <row r="41" spans="1:2">
      <c r="A41" s="1" t="s">
        <v>550</v>
      </c>
    </row>
    <row r="42" spans="1:2">
      <c r="A42" s="1" t="s">
        <v>551</v>
      </c>
    </row>
    <row r="43" spans="1:2">
      <c r="B43" s="3"/>
    </row>
    <row r="44" spans="1:2">
      <c r="B44" s="3"/>
    </row>
    <row r="45" spans="1:2">
      <c r="B45" s="3"/>
    </row>
    <row r="46" spans="1:2">
      <c r="B46" s="3"/>
    </row>
    <row r="47" spans="1:2">
      <c r="B47" s="3"/>
    </row>
  </sheetData>
  <pageMargins left="0.27559055118110237" right="0.47244094488188981" top="0.27559055118110237" bottom="0.27559055118110237" header="0.31496062992125978" footer="0.31496062992125978"/>
  <pageSetup scale="9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Fmto </vt:lpstr>
      <vt:lpstr>INSTRUCTIVO DE LLENADO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dmondragon</dc:creator>
  <cp:lastModifiedBy>kevin david molina gomez</cp:lastModifiedBy>
  <cp:lastPrinted>2026-03-16T23:23:24Z</cp:lastPrinted>
  <dcterms:created xsi:type="dcterms:W3CDTF">2011-02-09T18:53:18Z</dcterms:created>
  <dcterms:modified xsi:type="dcterms:W3CDTF">2026-03-16T23:24:41Z</dcterms:modified>
</cp:coreProperties>
</file>